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office\craig@aflcairns.lan\Documents\Craig's Files\Seniors\2021\Player Points\"/>
    </mc:Choice>
  </mc:AlternateContent>
  <xr:revisionPtr revIDLastSave="0" documentId="13_ncr:1_{948C3DD5-F050-4A20-A622-458083B34889}" xr6:coauthVersionLast="46" xr6:coauthVersionMax="46" xr10:uidLastSave="{00000000-0000-0000-0000-000000000000}"/>
  <bookViews>
    <workbookView xWindow="-120" yWindow="-120" windowWidth="29040" windowHeight="15840" xr2:uid="{00000000-000D-0000-FFFF-FFFF00000000}"/>
  </bookViews>
  <sheets>
    <sheet name="Points Calculator" sheetId="1" r:id="rId1"/>
    <sheet name="Sheet2" sheetId="2" state="hidden" r:id="rId2"/>
    <sheet name="Sheet3" sheetId="3" state="hidden" r:id="rId3"/>
    <sheet name="Local Player" sheetId="4" r:id="rId4"/>
    <sheet name="AFLCJ Player" sheetId="5" r:id="rId5"/>
    <sheet name="Reserves Transfer Player" sheetId="6" r:id="rId6"/>
    <sheet name="Other Leagues" sheetId="7" r:id="rId7"/>
    <sheet name="Major League" sheetId="8" r:id="rId8"/>
    <sheet name="Ex-AFL" sheetId="9" r:id="rId9"/>
    <sheet name="5 Yr Service" sheetId="10" r:id="rId10"/>
    <sheet name="8 Yr Service" sheetId="11" r:id="rId11"/>
    <sheet name="Local Club Transfer" sheetId="12" r:id="rId12"/>
    <sheet name="1 Season Away" sheetId="13" r:id="rId13"/>
    <sheet name="2 Seasons Away" sheetId="14" r:id="rId14"/>
    <sheet name="3 Seasons Away" sheetId="15" r:id="rId15"/>
    <sheet name="4 Seasons Away" sheetId="16" r:id="rId16"/>
  </sheets>
  <definedNames>
    <definedName name="_xlnm.Print_Area" localSheetId="0">'Points Calculator'!$B$2:$AC$61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0" i="1" l="1"/>
  <c r="AA23" i="1" l="1"/>
  <c r="AB19" i="1"/>
  <c r="AB18" i="1"/>
  <c r="AB17" i="1"/>
  <c r="AB16" i="1"/>
  <c r="AB15" i="1"/>
  <c r="AB14" i="1"/>
  <c r="AB13" i="1"/>
  <c r="AB12" i="1"/>
  <c r="AB11" i="1"/>
  <c r="AB10" i="1"/>
  <c r="AB9" i="1"/>
  <c r="AB8" i="1"/>
  <c r="AB7" i="1"/>
  <c r="P19" i="1"/>
  <c r="P42" i="1"/>
  <c r="P58" i="1"/>
  <c r="P56" i="1"/>
  <c r="P54" i="1"/>
  <c r="P52" i="1"/>
  <c r="P46" i="1"/>
  <c r="P38" i="1"/>
  <c r="P34" i="1"/>
  <c r="P31" i="1"/>
  <c r="P28" i="1"/>
  <c r="P24" i="1"/>
  <c r="P14" i="1"/>
  <c r="AB23" i="1" l="1"/>
  <c r="P59" i="2"/>
  <c r="P53" i="2"/>
  <c r="P50" i="2"/>
  <c r="P45" i="2"/>
  <c r="P42" i="2"/>
  <c r="P37" i="2"/>
  <c r="P31" i="2"/>
  <c r="P28" i="2"/>
  <c r="P25" i="2"/>
  <c r="P21" i="2"/>
  <c r="P18" i="2"/>
  <c r="P12" i="2"/>
  <c r="P63" i="2" l="1"/>
</calcChain>
</file>

<file path=xl/sharedStrings.xml><?xml version="1.0" encoding="utf-8"?>
<sst xmlns="http://schemas.openxmlformats.org/spreadsheetml/2006/main" count="445" uniqueCount="130">
  <si>
    <t xml:space="preserve">Points </t>
  </si>
  <si>
    <t>Answer True / False to all questions</t>
  </si>
  <si>
    <t>1. Is this player a home player for your club?</t>
  </si>
  <si>
    <t>(b) Played only at your club.</t>
  </si>
  <si>
    <t>(c ) Player who hasn't played competitive football for more than 36 months.</t>
  </si>
  <si>
    <t>(a) State league competitions VFL, SANFL, WAFL</t>
  </si>
  <si>
    <t>4. Has the player played at least 5 TAC Cup matches in any of the current of 3 previous seasons?</t>
  </si>
  <si>
    <t>5. Has the player played at least 5 senior games of NEAFL or TASFL in any of the current or previous 3 years?</t>
  </si>
  <si>
    <t>3. Has the player played at least five senior state league games in any of current of previous 3 years?</t>
  </si>
  <si>
    <t>2.  Has the player played at least one AFL match in the past three years?</t>
  </si>
  <si>
    <t>6. Is the player a premium community player?</t>
  </si>
  <si>
    <t>(b) Club leading goal kicker in the previous season (minimum of 40 goals)</t>
  </si>
  <si>
    <t>(c ) VAFA Senior representative team player in previous season.</t>
  </si>
  <si>
    <t>7. Has the player played the same or more senior than reserve games in any of the previous 3 seasons?</t>
  </si>
  <si>
    <t>(a) Includes VFL Development player and NTFL transferred player.</t>
  </si>
  <si>
    <t>8. Is the player a transferred junior player?</t>
  </si>
  <si>
    <t>9. Has the player played more reserve than senior games in the previous season (Development Community Player)?</t>
  </si>
  <si>
    <t>(a) Does not apply if they are classed as a Development Community Player)</t>
  </si>
  <si>
    <t xml:space="preserve">(a) Premier community competitions - Eastern FL Div 1, Essendon DFL Div 1, Northern FL Div 1, </t>
  </si>
  <si>
    <t>SFNL Div 1, VAFA Premier Div, Western Region FL Div 1, Ballarat FNL, Bendigo FNL, Geelong FNL</t>
  </si>
  <si>
    <t>Gippsland L, Goulburn Valley FL, Hampden FNL, Murray FL, Ovens &amp; Murray FNL, Peninsual FNL</t>
  </si>
  <si>
    <t>South East FNL, Yarra Valley Mountain DFNL Div 1.</t>
  </si>
  <si>
    <t>11. Is the player transfering from a club in a premier competition into a club in a non premier competition?</t>
  </si>
  <si>
    <t>Answer</t>
  </si>
  <si>
    <t>(a) Player recruited from a U19s or younger compeition and does not meet home club definition.</t>
  </si>
  <si>
    <t>10. Is the player transferring to club where he will be playing against their former community club?</t>
  </si>
  <si>
    <t>12. Has the player transferred to three or more clubs in the past 36 months.</t>
  </si>
  <si>
    <t>AFL Victoria Player Points Calculator</t>
  </si>
  <si>
    <t>The AFL Victoria Player Points Calculator has been developed to assist community club volunteers to determine player points allocations for their</t>
  </si>
  <si>
    <t>Once 'true' is answered to a question  points will be calculated for that player.</t>
  </si>
  <si>
    <t>Only answer questions 10, 11, and 12 if the player is being recruited into your club for the next season.</t>
  </si>
  <si>
    <t>Player's Calculated Total Points</t>
  </si>
  <si>
    <t>club members under the AFL Victoria Player Points System Policy.</t>
  </si>
  <si>
    <t>If you answer 'true' to this question, no further questions are required to be answered, go to player's points tally.</t>
  </si>
  <si>
    <t>(a) Achieved top five finish in club Best &amp; Fairest in previous season. (player responsible for informing recruiting club)</t>
  </si>
  <si>
    <t>(a) played 40 or more junior games for your club up to and including U17s</t>
  </si>
  <si>
    <t>Please note that if you are able to answer true to question one no further questions are required to be answered.</t>
  </si>
  <si>
    <t xml:space="preserve">(a) A Player who has played in the registering Clubs Junior teams </t>
  </si>
  <si>
    <t>(b) A Player returning to their original AFL Cairns Club after playing elsewhere, outside AFL Cairns</t>
  </si>
  <si>
    <t>(a) A Player from another league e.g Townsville, O&amp;M, Essendon District, QAFL, SAAFL etc</t>
  </si>
  <si>
    <t xml:space="preserve">(a) A Player who has played at this level in the past two (2) years e.g VFL, SANFL, WAFL </t>
  </si>
  <si>
    <t>(a) A Player with five (5) years continous service to one AFLC Club and remaining with that Club</t>
  </si>
  <si>
    <t xml:space="preserve">(a) A Player not deemed a Reserve Grade Player transferring from an AFL Cairns Club to the registering AFL Cairns Club </t>
  </si>
  <si>
    <t>Player transfering from one AFL Cairns Club to another AFL Cairns Club</t>
  </si>
  <si>
    <t>AFLC 5-Year Player</t>
  </si>
  <si>
    <t>An Ex AFL Player</t>
  </si>
  <si>
    <t>A Player who has played Major League</t>
  </si>
  <si>
    <t>A Player who has played in another Australian Regional and Metropolitan Football League</t>
  </si>
  <si>
    <t>AFL Cairns Reserve Grade Player seeking transfer</t>
  </si>
  <si>
    <t>Local Player</t>
  </si>
  <si>
    <t>Player transfering from one AFL Cairns Club to another AFL Cairns Club after one (1) season away</t>
  </si>
  <si>
    <t>Player transfering from one AFL Cairns Club to another AFL Cairns Club after three (3) seasons away</t>
  </si>
  <si>
    <t>Player transfering from one AFL Cairns Club to another AFL Cairns Club after two (2) seasons away</t>
  </si>
  <si>
    <t>Player transfering from one AFL Cairns Club to another AFL Cairns Club after four (4) seasons away</t>
  </si>
  <si>
    <t>AFLC 8-Year Player</t>
  </si>
  <si>
    <t>(a) A Player with eight (8) years continuous serice to on AFLC Club transferring to another AFLC Club</t>
  </si>
  <si>
    <t>AFL Cairns Juniors Players</t>
  </si>
  <si>
    <t>When transferring between AFL Cairns Clubs, Under 17.5 and Under 15 Players can transfer as one point players if they have not played one (1) Senior game or four (4) Reserve grade games. Under 17.5 or Under 15 Players who have played AFLC Senior or Reserve grade football are treated as AFLC registered players.</t>
  </si>
  <si>
    <t># of Players</t>
  </si>
  <si>
    <t>Total Value</t>
  </si>
  <si>
    <t xml:space="preserve">Port Douglas </t>
  </si>
  <si>
    <t xml:space="preserve">Cairns City Lions </t>
  </si>
  <si>
    <t>Centrals TB</t>
  </si>
  <si>
    <t>34 points</t>
  </si>
  <si>
    <t>42 points</t>
  </si>
  <si>
    <r>
      <t xml:space="preserve">Above is the total (maximum) number of points per Senior Team </t>
    </r>
    <r>
      <rPr>
        <b/>
        <u/>
        <sz val="10"/>
        <color theme="1"/>
        <rFont val="Calibri"/>
        <family val="2"/>
        <scheme val="minor"/>
      </rPr>
      <t>per game</t>
    </r>
  </si>
  <si>
    <r>
      <t xml:space="preserve">A Player can only be eligible for one category </t>
    </r>
    <r>
      <rPr>
        <b/>
        <i/>
        <sz val="10"/>
        <color theme="1"/>
        <rFont val="Calibri"/>
        <family val="2"/>
        <scheme val="minor"/>
      </rPr>
      <t>(not multiple)</t>
    </r>
  </si>
  <si>
    <t xml:space="preserve">Senior Team Calculator </t>
  </si>
  <si>
    <t>(a) A Player that has played no more than three (3) Senior Grade games and at least five (5) Reserve Grade Games                            with an AFL Cairns Club in the preceeding year</t>
  </si>
  <si>
    <r>
      <t xml:space="preserve">(a) A Player who has been listed with an AFL Club in the past three (3) years and has </t>
    </r>
    <r>
      <rPr>
        <u/>
        <sz val="10"/>
        <color theme="1"/>
        <rFont val="Calibri"/>
        <family val="2"/>
        <scheme val="minor"/>
      </rPr>
      <t>NOT</t>
    </r>
    <r>
      <rPr>
        <sz val="10"/>
        <color theme="1"/>
        <rFont val="Calibri"/>
        <family val="2"/>
        <scheme val="minor"/>
      </rPr>
      <t xml:space="preserve"> played with the registering AFL Cairns Club as a junior or has played fro another AFL Cairns Club previously </t>
    </r>
  </si>
  <si>
    <t xml:space="preserve">Players with 8 years continuous service to an AFLC Club as a senior player can transfer as a one point player after their 8th season. </t>
  </si>
  <si>
    <t>Players with 5 years continuous service to an AFLC Club as a senior player become a zero point player in their 6th season.</t>
  </si>
  <si>
    <t>Player transfering from one AFLC Club to another AFLC Club</t>
  </si>
  <si>
    <t>Player transfering from one AFLC Club to another AFLC Club after one (1) season away</t>
  </si>
  <si>
    <t>Player transfering from one AFLC Club to another AFLC Club after three (3) seasons away</t>
  </si>
  <si>
    <t>Player transfering from one AFLC Club to another AFLC Club after four (4) seasons away</t>
  </si>
  <si>
    <r>
      <rPr>
        <b/>
        <u/>
        <sz val="10"/>
        <color theme="1"/>
        <rFont val="Calibri"/>
        <family val="2"/>
        <scheme val="minor"/>
      </rPr>
      <t xml:space="preserve"> NB:</t>
    </r>
    <r>
      <rPr>
        <sz val="10"/>
        <color theme="1"/>
        <rFont val="Calibri"/>
        <family val="2"/>
        <scheme val="minor"/>
      </rPr>
      <t xml:space="preserve"> An AFL Cairns player wishing to return to a different AFL Cairns Club from another League is an eight point player,                                      less two points for each entire season spent in the other League after leaving AFL Cairns</t>
    </r>
  </si>
  <si>
    <t>(c) A Player who joins a Club after not playing competition football outside the AFLC competition for two (2) years</t>
  </si>
  <si>
    <t>Players Category</t>
  </si>
  <si>
    <t>Player #1</t>
  </si>
  <si>
    <t>Player #2</t>
  </si>
  <si>
    <t>Player #3</t>
  </si>
  <si>
    <t>Player #4</t>
  </si>
  <si>
    <t>Player #5</t>
  </si>
  <si>
    <t>Player #6</t>
  </si>
  <si>
    <t>Player #7</t>
  </si>
  <si>
    <t>Player #8</t>
  </si>
  <si>
    <t>Player #9</t>
  </si>
  <si>
    <t>Player #10</t>
  </si>
  <si>
    <t>Player #11</t>
  </si>
  <si>
    <t>Player #12</t>
  </si>
  <si>
    <t>Player #13</t>
  </si>
  <si>
    <t>Player #14</t>
  </si>
  <si>
    <t>Player #15</t>
  </si>
  <si>
    <t>Player #16</t>
  </si>
  <si>
    <t>Player #17</t>
  </si>
  <si>
    <t>Player #18</t>
  </si>
  <si>
    <t>Player #19</t>
  </si>
  <si>
    <t>Player #20</t>
  </si>
  <si>
    <t>Player #21</t>
  </si>
  <si>
    <t>Player #22</t>
  </si>
  <si>
    <t>Player #23</t>
  </si>
  <si>
    <t>Player #24</t>
  </si>
  <si>
    <t>Player #25</t>
  </si>
  <si>
    <t>Local Players List</t>
  </si>
  <si>
    <t>AFL Cairns Juniors Players List</t>
  </si>
  <si>
    <t>Reserves Transfer Players List</t>
  </si>
  <si>
    <t>Players from Other Leagues List</t>
  </si>
  <si>
    <t>Players who have played in Major Leagues List</t>
  </si>
  <si>
    <t>Ex-AFL Players List</t>
  </si>
  <si>
    <t>Players who have had 5 Years continous Service List</t>
  </si>
  <si>
    <t>Players who have had 8 Years Continuous service List</t>
  </si>
  <si>
    <t>Players Transfering from Local Clubs</t>
  </si>
  <si>
    <t>Players who have Transferred from Local Club after 1 Season</t>
  </si>
  <si>
    <t>Players who have Transferred from Local Club after 2 Seasons</t>
  </si>
  <si>
    <t>Players who have Transferred from Local Club after 3 Seasons</t>
  </si>
  <si>
    <t>Players who have Transferred from Local Club after 4 Seasons</t>
  </si>
  <si>
    <t>AFL Cairns Point System Calculator</t>
  </si>
  <si>
    <t>Answer True / False to all questions - Any other answer will appear as a 'default''</t>
  </si>
  <si>
    <t>The AFL Cairns Player Points Calculator has been developed to assist community club volunteers to determine player points allocations for their club members under the AFL Cairns Player Points System Policy.</t>
  </si>
  <si>
    <t>Player transfering from one AFLC Club to another AFL CClub after two (2) seasons away</t>
  </si>
  <si>
    <t>**Refer to AFL Cairns Point System document for full category profiles</t>
  </si>
  <si>
    <t>Use below tabs to categorise your individual players as per the Point System Profiles</t>
  </si>
  <si>
    <t>Manunda Hawks</t>
  </si>
  <si>
    <t>South Cairns</t>
  </si>
  <si>
    <t>Cairns Saints</t>
  </si>
  <si>
    <t>North Cairns</t>
  </si>
  <si>
    <t>38 points</t>
  </si>
  <si>
    <t>2021 Club Point Values</t>
  </si>
  <si>
    <t xml:space="preserve">Player transfering from one AFL Cairns Club to become the Senior Coach of another AFL Cairns club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</si>
</sst>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
      <sz val="10"/>
      <color theme="1"/>
      <name val="Calibri"/>
      <family val="2"/>
      <scheme val="minor"/>
    </font>
    <font>
      <i/>
      <sz val="10"/>
      <color theme="1"/>
      <name val="Calibri"/>
      <family val="2"/>
      <scheme val="minor"/>
    </font>
    <font>
      <b/>
      <u/>
      <sz val="10"/>
      <color theme="1"/>
      <name val="Calibri"/>
      <family val="2"/>
      <scheme val="minor"/>
    </font>
    <font>
      <b/>
      <i/>
      <sz val="10"/>
      <color theme="1"/>
      <name val="Calibri"/>
      <family val="2"/>
      <scheme val="minor"/>
    </font>
    <font>
      <b/>
      <sz val="10"/>
      <color theme="1"/>
      <name val="Calibri"/>
      <family val="2"/>
      <scheme val="minor"/>
    </font>
    <font>
      <u/>
      <sz val="10"/>
      <color theme="1"/>
      <name val="Calibri"/>
      <family val="2"/>
      <scheme val="minor"/>
    </font>
    <font>
      <i/>
      <sz val="9"/>
      <color theme="1"/>
      <name val="Calibri"/>
      <family val="2"/>
      <scheme val="minor"/>
    </font>
    <font>
      <b/>
      <sz val="10"/>
      <name val="Calibri"/>
      <family val="2"/>
      <scheme val="minor"/>
    </font>
    <font>
      <sz val="10"/>
      <name val="Calibri"/>
      <family val="2"/>
    </font>
    <font>
      <sz val="10"/>
      <name val="Calibri"/>
      <family val="2"/>
      <scheme val="minor"/>
    </font>
    <font>
      <b/>
      <sz val="9"/>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0">
    <xf numFmtId="0" fontId="0" fillId="0" borderId="0" xfId="0"/>
    <xf numFmtId="0" fontId="1" fillId="0" borderId="0" xfId="0" applyFont="1"/>
    <xf numFmtId="0" fontId="2" fillId="0" borderId="0" xfId="0" applyFont="1"/>
    <xf numFmtId="0" fontId="0" fillId="2" borderId="0" xfId="0" applyFill="1"/>
    <xf numFmtId="0" fontId="0" fillId="0" borderId="0" xfId="0" applyFill="1"/>
    <xf numFmtId="0" fontId="3" fillId="0" borderId="0" xfId="0" applyFont="1"/>
    <xf numFmtId="0" fontId="0" fillId="0" borderId="0" xfId="0" applyAlignment="1">
      <alignment horizontal="center"/>
    </xf>
    <xf numFmtId="0" fontId="0" fillId="0" borderId="1" xfId="0" applyBorder="1" applyAlignment="1">
      <alignment horizontal="center"/>
    </xf>
    <xf numFmtId="0" fontId="4" fillId="0" borderId="0" xfId="0" applyFont="1"/>
    <xf numFmtId="0" fontId="0" fillId="0" borderId="5" xfId="0" applyBorder="1"/>
    <xf numFmtId="0" fontId="0" fillId="0" borderId="0" xfId="0" applyBorder="1"/>
    <xf numFmtId="0" fontId="0" fillId="0" borderId="0" xfId="0" applyBorder="1" applyAlignment="1">
      <alignment horizontal="center"/>
    </xf>
    <xf numFmtId="0" fontId="0" fillId="0" borderId="6" xfId="0" applyBorder="1" applyAlignment="1">
      <alignment horizontal="center"/>
    </xf>
    <xf numFmtId="0" fontId="0" fillId="0" borderId="0" xfId="0" applyBorder="1" applyAlignment="1">
      <alignment wrapText="1"/>
    </xf>
    <xf numFmtId="0" fontId="1" fillId="0" borderId="0" xfId="0" applyFont="1" applyBorder="1" applyAlignment="1">
      <alignment horizontal="center"/>
    </xf>
    <xf numFmtId="0" fontId="0" fillId="0" borderId="0" xfId="0" applyBorder="1" applyAlignment="1">
      <alignment horizontal="left" wrapText="1"/>
    </xf>
    <xf numFmtId="0" fontId="4" fillId="0" borderId="5" xfId="0" applyFont="1" applyBorder="1"/>
    <xf numFmtId="0" fontId="0" fillId="0" borderId="7" xfId="0" applyBorder="1"/>
    <xf numFmtId="0" fontId="0" fillId="0" borderId="8" xfId="0" applyBorder="1"/>
    <xf numFmtId="0" fontId="0" fillId="0" borderId="10" xfId="0" applyBorder="1"/>
    <xf numFmtId="0" fontId="3" fillId="0" borderId="0" xfId="0" applyFont="1" applyBorder="1"/>
    <xf numFmtId="0" fontId="4" fillId="0" borderId="0" xfId="0" applyFont="1" applyBorder="1"/>
    <xf numFmtId="0" fontId="8" fillId="0" borderId="0" xfId="0" applyFont="1" applyBorder="1"/>
    <xf numFmtId="0" fontId="8" fillId="3" borderId="0" xfId="0" applyFont="1" applyFill="1" applyBorder="1"/>
    <xf numFmtId="0" fontId="4" fillId="3" borderId="0" xfId="0" applyFont="1" applyFill="1" applyBorder="1"/>
    <xf numFmtId="0" fontId="4" fillId="0" borderId="0" xfId="0" applyFont="1" applyBorder="1" applyAlignment="1">
      <alignment horizontal="left" wrapText="1"/>
    </xf>
    <xf numFmtId="0" fontId="0" fillId="2" borderId="1" xfId="0" applyFill="1" applyBorder="1" applyAlignment="1">
      <alignment horizontal="center"/>
    </xf>
    <xf numFmtId="0" fontId="8" fillId="0" borderId="1" xfId="0" applyFont="1" applyBorder="1" applyAlignment="1">
      <alignment horizontal="center"/>
    </xf>
    <xf numFmtId="0" fontId="4" fillId="0" borderId="1" xfId="0" applyFont="1" applyBorder="1" applyAlignment="1">
      <alignment horizontal="center"/>
    </xf>
    <xf numFmtId="0" fontId="0" fillId="0" borderId="12" xfId="0" applyBorder="1"/>
    <xf numFmtId="0" fontId="0" fillId="0" borderId="6" xfId="0" applyBorder="1"/>
    <xf numFmtId="0" fontId="4" fillId="0" borderId="6" xfId="0" applyFont="1" applyBorder="1"/>
    <xf numFmtId="0" fontId="0" fillId="0" borderId="9" xfId="0" applyBorder="1"/>
    <xf numFmtId="0" fontId="0" fillId="0" borderId="11" xfId="0" applyBorder="1"/>
    <xf numFmtId="0" fontId="14" fillId="0" borderId="1" xfId="0" applyFont="1" applyBorder="1" applyAlignment="1">
      <alignment horizontal="center"/>
    </xf>
    <xf numFmtId="0" fontId="14" fillId="0" borderId="1" xfId="0" applyFont="1" applyBorder="1" applyAlignment="1"/>
    <xf numFmtId="0" fontId="0" fillId="3" borderId="1" xfId="0" applyFill="1" applyBorder="1" applyAlignment="1">
      <alignment horizontal="center" vertical="center"/>
    </xf>
    <xf numFmtId="0" fontId="0" fillId="0" borderId="0" xfId="0" applyAlignment="1"/>
    <xf numFmtId="0" fontId="0" fillId="3" borderId="13" xfId="0" applyFill="1" applyBorder="1" applyAlignment="1">
      <alignment horizontal="center" vertical="center"/>
    </xf>
    <xf numFmtId="0" fontId="0" fillId="0" borderId="11" xfId="0" applyBorder="1" applyAlignment="1">
      <alignment horizontal="center"/>
    </xf>
    <xf numFmtId="0" fontId="0" fillId="2" borderId="1" xfId="0" applyFill="1" applyBorder="1" applyAlignment="1">
      <alignment horizontal="center"/>
    </xf>
    <xf numFmtId="0" fontId="4" fillId="2" borderId="1" xfId="0" applyFont="1" applyFill="1" applyBorder="1" applyAlignment="1">
      <alignment horizontal="center"/>
    </xf>
    <xf numFmtId="0" fontId="0" fillId="2" borderId="1" xfId="0" applyFill="1" applyBorder="1" applyAlignment="1">
      <alignment horizontal="center"/>
    </xf>
    <xf numFmtId="0" fontId="8" fillId="0" borderId="1" xfId="0" applyFont="1" applyBorder="1" applyAlignment="1">
      <alignment horizontal="center"/>
    </xf>
    <xf numFmtId="0" fontId="8" fillId="0" borderId="1" xfId="0" applyFont="1" applyBorder="1" applyAlignment="1">
      <alignment horizontal="left"/>
    </xf>
    <xf numFmtId="0" fontId="5" fillId="0" borderId="0" xfId="0" applyFont="1" applyAlignment="1">
      <alignment horizontal="left"/>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4" fillId="0" borderId="0" xfId="0" applyFont="1" applyBorder="1" applyAlignment="1">
      <alignment horizontal="left"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4" fillId="4" borderId="1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Border="1" applyAlignment="1">
      <alignment horizontal="left" wrapText="1"/>
    </xf>
    <xf numFmtId="0" fontId="1" fillId="0" borderId="5"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applyAlignment="1">
      <alignment horizontal="left" vertical="center"/>
    </xf>
    <xf numFmtId="0" fontId="10" fillId="0" borderId="0" xfId="0" applyFont="1" applyBorder="1" applyAlignment="1">
      <alignment horizontal="left" vertical="center" wrapText="1"/>
    </xf>
    <xf numFmtId="0" fontId="0" fillId="2" borderId="1"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13</xdr:col>
      <xdr:colOff>9526</xdr:colOff>
      <xdr:row>2</xdr:row>
      <xdr:rowOff>38102</xdr:rowOff>
    </xdr:from>
    <xdr:to>
      <xdr:col>15</xdr:col>
      <xdr:colOff>400051</xdr:colOff>
      <xdr:row>9</xdr:row>
      <xdr:rowOff>95250</xdr:rowOff>
    </xdr:to>
    <xdr:pic>
      <xdr:nvPicPr>
        <xdr:cNvPr id="2" name="Picture 1" descr="C:\Users\Sean\AppData\Local\Microsoft\Windows\Temporary Internet Files\Content.Outlook\F0L1C5L8\AFLC Q Seniors logo clear.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86526" y="285752"/>
          <a:ext cx="990600" cy="1219198"/>
        </a:xfrm>
        <a:prstGeom prst="rect">
          <a:avLst/>
        </a:prstGeom>
        <a:noFill/>
        <a:ln>
          <a:noFill/>
        </a:ln>
      </xdr:spPr>
    </xdr:pic>
    <xdr:clientData/>
  </xdr:twoCellAnchor>
  <xdr:twoCellAnchor editAs="oneCell">
    <xdr:from>
      <xdr:col>19</xdr:col>
      <xdr:colOff>149225</xdr:colOff>
      <xdr:row>34</xdr:row>
      <xdr:rowOff>47625</xdr:rowOff>
    </xdr:from>
    <xdr:to>
      <xdr:col>19</xdr:col>
      <xdr:colOff>501650</xdr:colOff>
      <xdr:row>37</xdr:row>
      <xdr:rowOff>115570</xdr:rowOff>
    </xdr:to>
    <xdr:pic>
      <xdr:nvPicPr>
        <xdr:cNvPr id="4" name="Picture 3" descr="C:\Users\Sean\Documents\AFL Cairns Juniors\2015\Juniors\Presentation Night\South.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97950" y="5505450"/>
          <a:ext cx="352425" cy="553720"/>
        </a:xfrm>
        <a:prstGeom prst="rect">
          <a:avLst/>
        </a:prstGeom>
        <a:noFill/>
        <a:ln>
          <a:noFill/>
        </a:ln>
      </xdr:spPr>
    </xdr:pic>
    <xdr:clientData/>
  </xdr:twoCellAnchor>
  <xdr:twoCellAnchor editAs="oneCell">
    <xdr:from>
      <xdr:col>24</xdr:col>
      <xdr:colOff>57150</xdr:colOff>
      <xdr:row>34</xdr:row>
      <xdr:rowOff>49530</xdr:rowOff>
    </xdr:from>
    <xdr:to>
      <xdr:col>24</xdr:col>
      <xdr:colOff>420370</xdr:colOff>
      <xdr:row>37</xdr:row>
      <xdr:rowOff>135255</xdr:rowOff>
    </xdr:to>
    <xdr:pic>
      <xdr:nvPicPr>
        <xdr:cNvPr id="5" name="Picture 4" descr="C:\Users\Sean\Documents\AFL Cairns Juniors\2015\Juniors\Presentation Night\North.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953875" y="5507355"/>
          <a:ext cx="363220" cy="571500"/>
        </a:xfrm>
        <a:prstGeom prst="rect">
          <a:avLst/>
        </a:prstGeom>
        <a:noFill/>
        <a:ln>
          <a:noFill/>
        </a:ln>
      </xdr:spPr>
    </xdr:pic>
    <xdr:clientData/>
  </xdr:twoCellAnchor>
  <xdr:twoCellAnchor editAs="oneCell">
    <xdr:from>
      <xdr:col>21</xdr:col>
      <xdr:colOff>142875</xdr:colOff>
      <xdr:row>34</xdr:row>
      <xdr:rowOff>40005</xdr:rowOff>
    </xdr:from>
    <xdr:to>
      <xdr:col>21</xdr:col>
      <xdr:colOff>505460</xdr:colOff>
      <xdr:row>37</xdr:row>
      <xdr:rowOff>125730</xdr:rowOff>
    </xdr:to>
    <xdr:pic>
      <xdr:nvPicPr>
        <xdr:cNvPr id="6" name="Picture 5" descr="C:\Users\Sean\Documents\AFL Cairns Juniors\2015\Juniors\Presentation Night\Cairns.png">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210800" y="5497830"/>
          <a:ext cx="362585" cy="571500"/>
        </a:xfrm>
        <a:prstGeom prst="rect">
          <a:avLst/>
        </a:prstGeom>
        <a:noFill/>
        <a:ln>
          <a:noFill/>
        </a:ln>
      </xdr:spPr>
    </xdr:pic>
    <xdr:clientData/>
  </xdr:twoCellAnchor>
  <xdr:twoCellAnchor editAs="oneCell">
    <xdr:from>
      <xdr:col>23</xdr:col>
      <xdr:colOff>144145</xdr:colOff>
      <xdr:row>34</xdr:row>
      <xdr:rowOff>50165</xdr:rowOff>
    </xdr:from>
    <xdr:to>
      <xdr:col>23</xdr:col>
      <xdr:colOff>496570</xdr:colOff>
      <xdr:row>37</xdr:row>
      <xdr:rowOff>118745</xdr:rowOff>
    </xdr:to>
    <xdr:pic>
      <xdr:nvPicPr>
        <xdr:cNvPr id="7" name="Picture 6" descr="C:\Users\Sean\Documents\AFL Cairns Juniors\2015\Juniors\Presentation Night\Manunda.png">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431270" y="5507990"/>
          <a:ext cx="352425" cy="554355"/>
        </a:xfrm>
        <a:prstGeom prst="rect">
          <a:avLst/>
        </a:prstGeom>
        <a:noFill/>
        <a:ln>
          <a:noFill/>
        </a:ln>
      </xdr:spPr>
    </xdr:pic>
    <xdr:clientData/>
  </xdr:twoCellAnchor>
  <xdr:twoCellAnchor editAs="oneCell">
    <xdr:from>
      <xdr:col>22</xdr:col>
      <xdr:colOff>151130</xdr:colOff>
      <xdr:row>34</xdr:row>
      <xdr:rowOff>55880</xdr:rowOff>
    </xdr:from>
    <xdr:to>
      <xdr:col>22</xdr:col>
      <xdr:colOff>508000</xdr:colOff>
      <xdr:row>37</xdr:row>
      <xdr:rowOff>132080</xdr:rowOff>
    </xdr:to>
    <xdr:pic>
      <xdr:nvPicPr>
        <xdr:cNvPr id="8" name="Picture 7" descr="C:\Users\Sean\Documents\AFL Cairns Juniors\2015\Juniors\Presentation Night\City.png">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828655" y="5513705"/>
          <a:ext cx="356870" cy="561975"/>
        </a:xfrm>
        <a:prstGeom prst="rect">
          <a:avLst/>
        </a:prstGeom>
        <a:noFill/>
        <a:ln>
          <a:noFill/>
        </a:ln>
      </xdr:spPr>
    </xdr:pic>
    <xdr:clientData/>
  </xdr:twoCellAnchor>
  <xdr:twoCellAnchor editAs="oneCell">
    <xdr:from>
      <xdr:col>20</xdr:col>
      <xdr:colOff>151130</xdr:colOff>
      <xdr:row>34</xdr:row>
      <xdr:rowOff>27940</xdr:rowOff>
    </xdr:from>
    <xdr:to>
      <xdr:col>20</xdr:col>
      <xdr:colOff>513715</xdr:colOff>
      <xdr:row>37</xdr:row>
      <xdr:rowOff>113665</xdr:rowOff>
    </xdr:to>
    <xdr:pic>
      <xdr:nvPicPr>
        <xdr:cNvPr id="9" name="Picture 8" descr="C:\Users\Sean\Documents\AFL Cairns Juniors\2015\Juniors\Presentation Night\Centrals.png">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609455" y="5485765"/>
          <a:ext cx="362585" cy="571500"/>
        </a:xfrm>
        <a:prstGeom prst="rect">
          <a:avLst/>
        </a:prstGeom>
        <a:noFill/>
        <a:ln>
          <a:noFill/>
        </a:ln>
      </xdr:spPr>
    </xdr:pic>
    <xdr:clientData/>
  </xdr:twoCellAnchor>
  <xdr:twoCellAnchor editAs="oneCell">
    <xdr:from>
      <xdr:col>18</xdr:col>
      <xdr:colOff>149225</xdr:colOff>
      <xdr:row>34</xdr:row>
      <xdr:rowOff>33655</xdr:rowOff>
    </xdr:from>
    <xdr:to>
      <xdr:col>18</xdr:col>
      <xdr:colOff>499745</xdr:colOff>
      <xdr:row>37</xdr:row>
      <xdr:rowOff>100330</xdr:rowOff>
    </xdr:to>
    <xdr:pic>
      <xdr:nvPicPr>
        <xdr:cNvPr id="10" name="Picture 9" descr="C:\Users\Sean\Documents\AFL Cairns Juniors\2015\Juniors\Presentation Night\Port.png">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388350" y="5491480"/>
          <a:ext cx="350520" cy="552450"/>
        </a:xfrm>
        <a:prstGeom prst="rect">
          <a:avLst/>
        </a:prstGeom>
        <a:noFill/>
        <a:ln>
          <a:noFill/>
        </a:ln>
      </xdr:spPr>
    </xdr:pic>
    <xdr:clientData/>
  </xdr:twoCellAnchor>
  <xdr:twoCellAnchor editAs="oneCell">
    <xdr:from>
      <xdr:col>17</xdr:col>
      <xdr:colOff>152400</xdr:colOff>
      <xdr:row>34</xdr:row>
      <xdr:rowOff>57151</xdr:rowOff>
    </xdr:from>
    <xdr:to>
      <xdr:col>17</xdr:col>
      <xdr:colOff>590550</xdr:colOff>
      <xdr:row>37</xdr:row>
      <xdr:rowOff>123826</xdr:rowOff>
    </xdr:to>
    <xdr:pic>
      <xdr:nvPicPr>
        <xdr:cNvPr id="11" name="Picture 10" descr="C:\Users\Sean\AppData\Local\Microsoft\Windows\Temporary Internet Files\Content.Outlook\F0L1C5L8\AFLC Q Seniors logo clear.pn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848600" y="5076826"/>
          <a:ext cx="438150" cy="5524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C116"/>
  <sheetViews>
    <sheetView tabSelected="1" zoomScaleNormal="100" workbookViewId="0">
      <selection activeCell="AA29" sqref="AA29"/>
    </sheetView>
  </sheetViews>
  <sheetFormatPr defaultRowHeight="15" x14ac:dyDescent="0.25"/>
  <cols>
    <col min="1" max="1" width="0.5703125" customWidth="1"/>
    <col min="2" max="2" width="1.140625" customWidth="1"/>
    <col min="3" max="3" width="4" customWidth="1"/>
    <col min="14" max="14" width="7.7109375" style="6" bestFit="1" customWidth="1"/>
    <col min="15" max="15" width="1.28515625" customWidth="1"/>
    <col min="16" max="16" width="7" style="6" bestFit="1" customWidth="1"/>
    <col min="17" max="17" width="1.28515625" customWidth="1"/>
    <col min="25" max="25" width="6.85546875" customWidth="1"/>
    <col min="26" max="26" width="3" hidden="1" customWidth="1"/>
    <col min="29" max="29" width="1.28515625" customWidth="1"/>
  </cols>
  <sheetData>
    <row r="1" spans="2:29" ht="9.9499999999999993" customHeight="1" x14ac:dyDescent="0.25"/>
    <row r="2" spans="2:29" ht="9.75" customHeight="1" x14ac:dyDescent="0.25">
      <c r="B2" s="19"/>
      <c r="C2" s="33"/>
      <c r="D2" s="33"/>
      <c r="E2" s="33"/>
      <c r="F2" s="33"/>
      <c r="G2" s="33"/>
      <c r="H2" s="33"/>
      <c r="I2" s="33"/>
      <c r="J2" s="33"/>
      <c r="K2" s="33"/>
      <c r="L2" s="33"/>
      <c r="M2" s="33"/>
      <c r="N2" s="39"/>
      <c r="O2" s="33"/>
      <c r="P2" s="39"/>
      <c r="Q2" s="33"/>
      <c r="R2" s="33"/>
      <c r="S2" s="33"/>
      <c r="T2" s="33"/>
      <c r="U2" s="33"/>
      <c r="V2" s="33"/>
      <c r="W2" s="33"/>
      <c r="X2" s="33"/>
      <c r="Y2" s="33"/>
      <c r="Z2" s="33"/>
      <c r="AA2" s="33"/>
      <c r="AB2" s="33"/>
      <c r="AC2" s="29"/>
    </row>
    <row r="3" spans="2:29" x14ac:dyDescent="0.25">
      <c r="B3" s="73" t="s">
        <v>117</v>
      </c>
      <c r="C3" s="74"/>
      <c r="D3" s="74"/>
      <c r="E3" s="74"/>
      <c r="F3" s="74"/>
      <c r="G3" s="74"/>
      <c r="H3" s="74"/>
      <c r="I3" s="74"/>
      <c r="J3" s="74"/>
      <c r="K3" s="74"/>
      <c r="L3" s="74"/>
      <c r="M3" s="74"/>
      <c r="N3" s="74"/>
      <c r="O3" s="74"/>
      <c r="P3" s="74"/>
      <c r="Q3" s="10"/>
      <c r="R3" s="10"/>
      <c r="S3" s="10"/>
      <c r="T3" s="10"/>
      <c r="U3" s="10"/>
      <c r="V3" s="10"/>
      <c r="W3" s="10"/>
      <c r="X3" s="10"/>
      <c r="Y3" s="10"/>
      <c r="Z3" s="10"/>
      <c r="AA3" s="10"/>
      <c r="AB3" s="10"/>
      <c r="AC3" s="30"/>
    </row>
    <row r="4" spans="2:29" ht="12.95" customHeight="1" x14ac:dyDescent="0.25">
      <c r="B4" s="9"/>
      <c r="C4" s="10"/>
      <c r="D4" s="10"/>
      <c r="E4" s="10"/>
      <c r="F4" s="10"/>
      <c r="G4" s="10"/>
      <c r="H4" s="10"/>
      <c r="I4" s="10"/>
      <c r="J4" s="10"/>
      <c r="K4" s="10"/>
      <c r="L4" s="10"/>
      <c r="M4" s="10"/>
      <c r="N4" s="11"/>
      <c r="O4" s="10"/>
      <c r="P4" s="11"/>
      <c r="Q4" s="10"/>
      <c r="R4" s="10"/>
      <c r="S4" s="10"/>
      <c r="T4" s="10"/>
      <c r="U4" s="10"/>
      <c r="V4" s="10"/>
      <c r="W4" s="10"/>
      <c r="X4" s="10"/>
      <c r="Y4" s="10"/>
      <c r="Z4" s="10"/>
      <c r="AA4" s="10"/>
      <c r="AB4" s="10"/>
      <c r="AC4" s="30"/>
    </row>
    <row r="5" spans="2:29" ht="12.95" customHeight="1" x14ac:dyDescent="0.25">
      <c r="B5" s="9"/>
      <c r="C5" s="75" t="s">
        <v>119</v>
      </c>
      <c r="D5" s="75"/>
      <c r="E5" s="75"/>
      <c r="F5" s="75"/>
      <c r="G5" s="75"/>
      <c r="H5" s="75"/>
      <c r="I5" s="75"/>
      <c r="J5" s="75"/>
      <c r="K5" s="75"/>
      <c r="L5" s="75"/>
      <c r="M5" s="75"/>
      <c r="N5" s="11"/>
      <c r="O5" s="10"/>
      <c r="P5" s="11"/>
      <c r="Q5" s="10"/>
      <c r="R5" s="46" t="s">
        <v>67</v>
      </c>
      <c r="S5" s="47"/>
      <c r="T5" s="47"/>
      <c r="U5" s="47"/>
      <c r="V5" s="47"/>
      <c r="W5" s="47"/>
      <c r="X5" s="47"/>
      <c r="Y5" s="47"/>
      <c r="Z5" s="47"/>
      <c r="AA5" s="47"/>
      <c r="AB5" s="48"/>
      <c r="AC5" s="30"/>
    </row>
    <row r="6" spans="2:29" ht="12.95" customHeight="1" x14ac:dyDescent="0.25">
      <c r="B6" s="9"/>
      <c r="C6" s="75"/>
      <c r="D6" s="75"/>
      <c r="E6" s="75"/>
      <c r="F6" s="75"/>
      <c r="G6" s="75"/>
      <c r="H6" s="75"/>
      <c r="I6" s="75"/>
      <c r="J6" s="75"/>
      <c r="K6" s="75"/>
      <c r="L6" s="75"/>
      <c r="M6" s="75"/>
      <c r="N6" s="11"/>
      <c r="O6" s="10"/>
      <c r="P6" s="11"/>
      <c r="Q6" s="10"/>
      <c r="R6" s="43" t="s">
        <v>78</v>
      </c>
      <c r="S6" s="43"/>
      <c r="T6" s="43"/>
      <c r="U6" s="43"/>
      <c r="V6" s="43"/>
      <c r="W6" s="43"/>
      <c r="X6" s="43"/>
      <c r="Y6" s="43"/>
      <c r="Z6" s="43"/>
      <c r="AA6" s="34" t="s">
        <v>58</v>
      </c>
      <c r="AB6" s="35" t="s">
        <v>59</v>
      </c>
      <c r="AC6" s="30"/>
    </row>
    <row r="7" spans="2:29" ht="12.95" customHeight="1" x14ac:dyDescent="0.25">
      <c r="B7" s="9"/>
      <c r="C7" s="10"/>
      <c r="D7" s="10"/>
      <c r="E7" s="10"/>
      <c r="F7" s="10"/>
      <c r="G7" s="10"/>
      <c r="H7" s="10"/>
      <c r="I7" s="10"/>
      <c r="J7" s="10"/>
      <c r="K7" s="10"/>
      <c r="L7" s="10"/>
      <c r="M7" s="10"/>
      <c r="N7" s="11"/>
      <c r="O7" s="10"/>
      <c r="P7" s="11"/>
      <c r="Q7" s="10"/>
      <c r="R7" s="44" t="s">
        <v>49</v>
      </c>
      <c r="S7" s="44"/>
      <c r="T7" s="44"/>
      <c r="U7" s="44"/>
      <c r="V7" s="44"/>
      <c r="W7" s="44"/>
      <c r="X7" s="44"/>
      <c r="Y7" s="44"/>
      <c r="Z7" s="44"/>
      <c r="AA7" s="28"/>
      <c r="AB7" s="28">
        <f t="shared" ref="AB7:AB12" si="0">SUM(AA7*1)</f>
        <v>0</v>
      </c>
      <c r="AC7" s="30"/>
    </row>
    <row r="8" spans="2:29" ht="12.95" customHeight="1" x14ac:dyDescent="0.25">
      <c r="B8" s="9"/>
      <c r="C8" s="76" t="s">
        <v>36</v>
      </c>
      <c r="D8" s="76"/>
      <c r="E8" s="76"/>
      <c r="F8" s="76"/>
      <c r="G8" s="76"/>
      <c r="H8" s="76"/>
      <c r="I8" s="76"/>
      <c r="J8" s="76"/>
      <c r="K8" s="76"/>
      <c r="L8" s="76"/>
      <c r="M8" s="76"/>
      <c r="N8" s="11"/>
      <c r="O8" s="10"/>
      <c r="P8" s="11"/>
      <c r="Q8" s="10"/>
      <c r="R8" s="44" t="s">
        <v>56</v>
      </c>
      <c r="S8" s="44"/>
      <c r="T8" s="44"/>
      <c r="U8" s="44"/>
      <c r="V8" s="44"/>
      <c r="W8" s="44"/>
      <c r="X8" s="44"/>
      <c r="Y8" s="44"/>
      <c r="Z8" s="44"/>
      <c r="AA8" s="28"/>
      <c r="AB8" s="28">
        <f t="shared" si="0"/>
        <v>0</v>
      </c>
      <c r="AC8" s="30"/>
    </row>
    <row r="9" spans="2:29" ht="12.95" customHeight="1" x14ac:dyDescent="0.25">
      <c r="B9" s="9"/>
      <c r="C9" s="10"/>
      <c r="D9" s="10"/>
      <c r="E9" s="10"/>
      <c r="F9" s="10"/>
      <c r="G9" s="10"/>
      <c r="H9" s="10"/>
      <c r="I9" s="10"/>
      <c r="J9" s="10"/>
      <c r="K9" s="10"/>
      <c r="L9" s="10"/>
      <c r="M9" s="10"/>
      <c r="N9" s="11"/>
      <c r="O9" s="10"/>
      <c r="P9" s="11"/>
      <c r="Q9" s="10"/>
      <c r="R9" s="44" t="s">
        <v>48</v>
      </c>
      <c r="S9" s="44"/>
      <c r="T9" s="44"/>
      <c r="U9" s="44"/>
      <c r="V9" s="44"/>
      <c r="W9" s="44"/>
      <c r="X9" s="44"/>
      <c r="Y9" s="44"/>
      <c r="Z9" s="44"/>
      <c r="AA9" s="28"/>
      <c r="AB9" s="28">
        <f t="shared" si="0"/>
        <v>0</v>
      </c>
      <c r="AC9" s="30"/>
    </row>
    <row r="10" spans="2:29" ht="12.95" customHeight="1" x14ac:dyDescent="0.25">
      <c r="B10" s="9"/>
      <c r="C10" s="22" t="s">
        <v>118</v>
      </c>
      <c r="D10" s="10"/>
      <c r="E10" s="10"/>
      <c r="F10" s="10"/>
      <c r="G10" s="10"/>
      <c r="H10" s="10"/>
      <c r="I10" s="10"/>
      <c r="J10" s="10"/>
      <c r="K10" s="10"/>
      <c r="L10" s="10"/>
      <c r="M10" s="10"/>
      <c r="N10" s="11"/>
      <c r="O10" s="10"/>
      <c r="P10" s="11"/>
      <c r="Q10" s="10"/>
      <c r="R10" s="44" t="s">
        <v>47</v>
      </c>
      <c r="S10" s="44"/>
      <c r="T10" s="44"/>
      <c r="U10" s="44"/>
      <c r="V10" s="44"/>
      <c r="W10" s="44"/>
      <c r="X10" s="44"/>
      <c r="Y10" s="44"/>
      <c r="Z10" s="44"/>
      <c r="AA10" s="28"/>
      <c r="AB10" s="28">
        <f t="shared" si="0"/>
        <v>0</v>
      </c>
      <c r="AC10" s="30"/>
    </row>
    <row r="11" spans="2:29" ht="12.95" customHeight="1" x14ac:dyDescent="0.25">
      <c r="B11" s="9"/>
      <c r="C11" s="22" t="s">
        <v>29</v>
      </c>
      <c r="D11" s="10"/>
      <c r="E11" s="10"/>
      <c r="F11" s="10"/>
      <c r="G11" s="10"/>
      <c r="H11" s="10"/>
      <c r="I11" s="10"/>
      <c r="J11" s="10"/>
      <c r="K11" s="10"/>
      <c r="L11" s="10"/>
      <c r="M11" s="10"/>
      <c r="N11" s="11"/>
      <c r="O11" s="10"/>
      <c r="P11" s="11"/>
      <c r="Q11" s="10"/>
      <c r="R11" s="44" t="s">
        <v>46</v>
      </c>
      <c r="S11" s="44"/>
      <c r="T11" s="44"/>
      <c r="U11" s="44"/>
      <c r="V11" s="44"/>
      <c r="W11" s="44"/>
      <c r="X11" s="44"/>
      <c r="Y11" s="44"/>
      <c r="Z11" s="44"/>
      <c r="AA11" s="28"/>
      <c r="AB11" s="28">
        <f t="shared" si="0"/>
        <v>0</v>
      </c>
      <c r="AC11" s="30"/>
    </row>
    <row r="12" spans="2:29" ht="12.95" customHeight="1" x14ac:dyDescent="0.25">
      <c r="B12" s="9"/>
      <c r="C12" s="22" t="s">
        <v>66</v>
      </c>
      <c r="D12" s="10"/>
      <c r="E12" s="10"/>
      <c r="F12" s="10"/>
      <c r="G12" s="10"/>
      <c r="H12" s="10"/>
      <c r="I12" s="10"/>
      <c r="J12" s="10"/>
      <c r="K12" s="10"/>
      <c r="L12" s="10"/>
      <c r="M12" s="10"/>
      <c r="N12" s="14" t="s">
        <v>23</v>
      </c>
      <c r="O12" s="14"/>
      <c r="P12" s="14" t="s">
        <v>0</v>
      </c>
      <c r="Q12" s="10"/>
      <c r="R12" s="44" t="s">
        <v>45</v>
      </c>
      <c r="S12" s="44"/>
      <c r="T12" s="44"/>
      <c r="U12" s="44"/>
      <c r="V12" s="44"/>
      <c r="W12" s="44"/>
      <c r="X12" s="44"/>
      <c r="Y12" s="44"/>
      <c r="Z12" s="44"/>
      <c r="AA12" s="28"/>
      <c r="AB12" s="28">
        <f t="shared" si="0"/>
        <v>0</v>
      </c>
      <c r="AC12" s="30"/>
    </row>
    <row r="13" spans="2:29" ht="12.95" customHeight="1" x14ac:dyDescent="0.25">
      <c r="B13" s="9"/>
      <c r="C13" s="10"/>
      <c r="D13" s="10"/>
      <c r="E13" s="10"/>
      <c r="F13" s="10"/>
      <c r="G13" s="10"/>
      <c r="H13" s="10"/>
      <c r="I13" s="10"/>
      <c r="J13" s="10"/>
      <c r="K13" s="10"/>
      <c r="L13" s="10"/>
      <c r="M13" s="10"/>
      <c r="N13" s="11"/>
      <c r="O13" s="10"/>
      <c r="P13" s="11"/>
      <c r="Q13" s="10"/>
      <c r="R13" s="44" t="s">
        <v>44</v>
      </c>
      <c r="S13" s="44"/>
      <c r="T13" s="44"/>
      <c r="U13" s="44"/>
      <c r="V13" s="44"/>
      <c r="W13" s="44"/>
      <c r="X13" s="44"/>
      <c r="Y13" s="44"/>
      <c r="Z13" s="44"/>
      <c r="AA13" s="28"/>
      <c r="AB13" s="28">
        <f>SUM(AA13*0)</f>
        <v>0</v>
      </c>
      <c r="AC13" s="30"/>
    </row>
    <row r="14" spans="2:29" s="8" customFormat="1" ht="12.95" customHeight="1" x14ac:dyDescent="0.2">
      <c r="B14" s="16"/>
      <c r="C14" s="23" t="s">
        <v>49</v>
      </c>
      <c r="D14" s="24"/>
      <c r="E14" s="24"/>
      <c r="F14" s="24"/>
      <c r="G14" s="24"/>
      <c r="H14" s="24"/>
      <c r="I14" s="24"/>
      <c r="J14" s="24"/>
      <c r="K14" s="24"/>
      <c r="L14" s="24"/>
      <c r="M14" s="24"/>
      <c r="N14" s="41">
        <v>0</v>
      </c>
      <c r="O14" s="21"/>
      <c r="P14" s="28">
        <f>IF(N14,(1),(0))</f>
        <v>0</v>
      </c>
      <c r="Q14" s="21"/>
      <c r="R14" s="44" t="s">
        <v>54</v>
      </c>
      <c r="S14" s="44"/>
      <c r="T14" s="44"/>
      <c r="U14" s="44"/>
      <c r="V14" s="44"/>
      <c r="W14" s="44"/>
      <c r="X14" s="44"/>
      <c r="Y14" s="44"/>
      <c r="Z14" s="44"/>
      <c r="AA14" s="27"/>
      <c r="AB14" s="28">
        <f>SUM(AA14*1)</f>
        <v>0</v>
      </c>
      <c r="AC14" s="31"/>
    </row>
    <row r="15" spans="2:29" ht="12.95" customHeight="1" x14ac:dyDescent="0.25">
      <c r="B15" s="9"/>
      <c r="C15" s="10"/>
      <c r="D15" s="77" t="s">
        <v>37</v>
      </c>
      <c r="E15" s="77"/>
      <c r="F15" s="77"/>
      <c r="G15" s="77"/>
      <c r="H15" s="77"/>
      <c r="I15" s="77"/>
      <c r="J15" s="77"/>
      <c r="K15" s="77"/>
      <c r="L15" s="77"/>
      <c r="M15" s="77"/>
      <c r="N15" s="11"/>
      <c r="O15" s="10"/>
      <c r="P15" s="11"/>
      <c r="Q15" s="10"/>
      <c r="R15" s="44" t="s">
        <v>72</v>
      </c>
      <c r="S15" s="44"/>
      <c r="T15" s="44"/>
      <c r="U15" s="44"/>
      <c r="V15" s="44"/>
      <c r="W15" s="44"/>
      <c r="X15" s="44"/>
      <c r="Y15" s="44"/>
      <c r="Z15" s="44"/>
      <c r="AA15" s="27"/>
      <c r="AB15" s="28">
        <f>SUM(AA15*8)</f>
        <v>0</v>
      </c>
      <c r="AC15" s="30"/>
    </row>
    <row r="16" spans="2:29" ht="12.95" customHeight="1" x14ac:dyDescent="0.25">
      <c r="B16" s="9"/>
      <c r="C16" s="10"/>
      <c r="D16" s="77" t="s">
        <v>38</v>
      </c>
      <c r="E16" s="77"/>
      <c r="F16" s="77"/>
      <c r="G16" s="77"/>
      <c r="H16" s="77"/>
      <c r="I16" s="77"/>
      <c r="J16" s="77"/>
      <c r="K16" s="77"/>
      <c r="L16" s="77"/>
      <c r="M16" s="77"/>
      <c r="N16" s="11"/>
      <c r="O16" s="10"/>
      <c r="P16" s="11"/>
      <c r="Q16" s="10"/>
      <c r="R16" s="44" t="s">
        <v>73</v>
      </c>
      <c r="S16" s="44"/>
      <c r="T16" s="44"/>
      <c r="U16" s="44"/>
      <c r="V16" s="44"/>
      <c r="W16" s="44"/>
      <c r="X16" s="44"/>
      <c r="Y16" s="44"/>
      <c r="Z16" s="44"/>
      <c r="AA16" s="27"/>
      <c r="AB16" s="28">
        <f>SUM(AA16*6)</f>
        <v>0</v>
      </c>
      <c r="AC16" s="30"/>
    </row>
    <row r="17" spans="2:29" ht="12.95" customHeight="1" x14ac:dyDescent="0.25">
      <c r="B17" s="9"/>
      <c r="C17" s="10"/>
      <c r="D17" s="77" t="s">
        <v>77</v>
      </c>
      <c r="E17" s="77"/>
      <c r="F17" s="77"/>
      <c r="G17" s="77"/>
      <c r="H17" s="77"/>
      <c r="I17" s="77"/>
      <c r="J17" s="77"/>
      <c r="K17" s="77"/>
      <c r="L17" s="77"/>
      <c r="M17" s="77"/>
      <c r="N17" s="11"/>
      <c r="O17" s="10"/>
      <c r="P17" s="11"/>
      <c r="Q17" s="10"/>
      <c r="R17" s="44" t="s">
        <v>120</v>
      </c>
      <c r="S17" s="44"/>
      <c r="T17" s="44"/>
      <c r="U17" s="44"/>
      <c r="V17" s="44"/>
      <c r="W17" s="44"/>
      <c r="X17" s="44"/>
      <c r="Y17" s="44"/>
      <c r="Z17" s="44"/>
      <c r="AA17" s="27"/>
      <c r="AB17" s="28">
        <f>SUM(AA17*4)</f>
        <v>0</v>
      </c>
      <c r="AC17" s="30"/>
    </row>
    <row r="18" spans="2:29" ht="12.95" customHeight="1" x14ac:dyDescent="0.25">
      <c r="B18" s="9"/>
      <c r="C18" s="20"/>
      <c r="D18" s="10"/>
      <c r="E18" s="10"/>
      <c r="F18" s="10"/>
      <c r="G18" s="10"/>
      <c r="H18" s="10"/>
      <c r="I18" s="10"/>
      <c r="J18" s="10"/>
      <c r="K18" s="10"/>
      <c r="L18" s="10"/>
      <c r="M18" s="10"/>
      <c r="N18" s="11"/>
      <c r="O18" s="10"/>
      <c r="P18" s="11"/>
      <c r="Q18" s="10"/>
      <c r="R18" s="44" t="s">
        <v>74</v>
      </c>
      <c r="S18" s="44"/>
      <c r="T18" s="44"/>
      <c r="U18" s="44"/>
      <c r="V18" s="44"/>
      <c r="W18" s="44"/>
      <c r="X18" s="44"/>
      <c r="Y18" s="44"/>
      <c r="Z18" s="44"/>
      <c r="AA18" s="27"/>
      <c r="AB18" s="28">
        <f>SUM(AA18*2)</f>
        <v>0</v>
      </c>
      <c r="AC18" s="30"/>
    </row>
    <row r="19" spans="2:29" s="8" customFormat="1" ht="12.95" customHeight="1" x14ac:dyDescent="0.2">
      <c r="B19" s="16"/>
      <c r="C19" s="23" t="s">
        <v>56</v>
      </c>
      <c r="D19" s="24"/>
      <c r="E19" s="24"/>
      <c r="F19" s="24"/>
      <c r="G19" s="24"/>
      <c r="H19" s="24"/>
      <c r="I19" s="24"/>
      <c r="J19" s="24"/>
      <c r="K19" s="24"/>
      <c r="L19" s="24"/>
      <c r="M19" s="24"/>
      <c r="N19" s="41">
        <v>0</v>
      </c>
      <c r="O19" s="21"/>
      <c r="P19" s="28">
        <f>IF(N19,(1),(0))</f>
        <v>0</v>
      </c>
      <c r="Q19" s="21"/>
      <c r="R19" s="44" t="s">
        <v>75</v>
      </c>
      <c r="S19" s="44"/>
      <c r="T19" s="44"/>
      <c r="U19" s="44"/>
      <c r="V19" s="44"/>
      <c r="W19" s="44"/>
      <c r="X19" s="44"/>
      <c r="Y19" s="44"/>
      <c r="Z19" s="44"/>
      <c r="AA19" s="27"/>
      <c r="AB19" s="28">
        <f>SUM(AA19*1)</f>
        <v>0</v>
      </c>
      <c r="AC19" s="31"/>
    </row>
    <row r="20" spans="2:29" ht="12.95" customHeight="1" x14ac:dyDescent="0.25">
      <c r="B20" s="9"/>
      <c r="C20" s="20"/>
      <c r="D20" s="75" t="s">
        <v>57</v>
      </c>
      <c r="E20" s="75"/>
      <c r="F20" s="75"/>
      <c r="G20" s="75"/>
      <c r="H20" s="75"/>
      <c r="I20" s="75"/>
      <c r="J20" s="75"/>
      <c r="K20" s="75"/>
      <c r="L20" s="75"/>
      <c r="M20" s="75"/>
      <c r="N20" s="11"/>
      <c r="O20" s="10"/>
      <c r="P20" s="11"/>
      <c r="Q20" s="10"/>
      <c r="R20" s="45" t="s">
        <v>121</v>
      </c>
      <c r="S20" s="45"/>
      <c r="T20" s="45"/>
      <c r="U20" s="45"/>
      <c r="V20" s="45"/>
      <c r="W20" s="45"/>
      <c r="X20" s="45"/>
      <c r="Y20" s="45"/>
      <c r="Z20" s="45"/>
      <c r="AA20" s="45"/>
      <c r="AB20" s="45"/>
      <c r="AC20" s="30"/>
    </row>
    <row r="21" spans="2:29" ht="12.95" customHeight="1" x14ac:dyDescent="0.25">
      <c r="B21" s="9"/>
      <c r="C21" s="20"/>
      <c r="D21" s="75"/>
      <c r="E21" s="75"/>
      <c r="F21" s="75"/>
      <c r="G21" s="75"/>
      <c r="H21" s="75"/>
      <c r="I21" s="75"/>
      <c r="J21" s="75"/>
      <c r="K21" s="75"/>
      <c r="L21" s="75"/>
      <c r="M21" s="75"/>
      <c r="N21" s="11"/>
      <c r="O21" s="10"/>
      <c r="P21" s="11"/>
      <c r="Q21" s="10"/>
      <c r="AC21" s="30"/>
    </row>
    <row r="22" spans="2:29" ht="12.95" customHeight="1" x14ac:dyDescent="0.25">
      <c r="B22" s="9"/>
      <c r="C22" s="20"/>
      <c r="D22" s="75"/>
      <c r="E22" s="75"/>
      <c r="F22" s="75"/>
      <c r="G22" s="75"/>
      <c r="H22" s="75"/>
      <c r="I22" s="75"/>
      <c r="J22" s="75"/>
      <c r="K22" s="75"/>
      <c r="L22" s="75"/>
      <c r="M22" s="75"/>
      <c r="N22" s="11"/>
      <c r="O22" s="10"/>
      <c r="P22" s="11"/>
      <c r="Q22" s="10"/>
      <c r="AC22" s="12"/>
    </row>
    <row r="23" spans="2:29" ht="12.95" customHeight="1" x14ac:dyDescent="0.25">
      <c r="B23" s="9"/>
      <c r="C23" s="20"/>
      <c r="D23" s="10"/>
      <c r="E23" s="10"/>
      <c r="F23" s="10"/>
      <c r="G23" s="10"/>
      <c r="H23" s="10"/>
      <c r="I23" s="10"/>
      <c r="J23" s="10"/>
      <c r="K23" s="10"/>
      <c r="L23" s="10"/>
      <c r="M23" s="10"/>
      <c r="N23" s="11"/>
      <c r="O23" s="10"/>
      <c r="P23" s="11"/>
      <c r="Q23" s="10"/>
      <c r="R23" s="10"/>
      <c r="S23" s="10"/>
      <c r="T23" s="10"/>
      <c r="U23" s="10"/>
      <c r="V23" s="10"/>
      <c r="W23" s="10"/>
      <c r="X23" s="10"/>
      <c r="Y23" s="10"/>
      <c r="Z23" s="10"/>
      <c r="AA23" s="26">
        <f>SUM(AA7:AA19)</f>
        <v>0</v>
      </c>
      <c r="AB23" s="26">
        <f>SUM(AB7:AB20)</f>
        <v>0</v>
      </c>
      <c r="AC23" s="12"/>
    </row>
    <row r="24" spans="2:29" s="8" customFormat="1" ht="12.95" customHeight="1" x14ac:dyDescent="0.25">
      <c r="B24" s="16"/>
      <c r="C24" s="23" t="s">
        <v>48</v>
      </c>
      <c r="D24" s="24"/>
      <c r="E24" s="24"/>
      <c r="F24" s="24"/>
      <c r="G24" s="24"/>
      <c r="H24" s="24"/>
      <c r="I24" s="24"/>
      <c r="J24" s="24"/>
      <c r="K24" s="24"/>
      <c r="L24" s="24"/>
      <c r="M24" s="24"/>
      <c r="N24" s="41">
        <v>0</v>
      </c>
      <c r="O24" s="21"/>
      <c r="P24" s="28">
        <f>IF(N24,(1),(0))</f>
        <v>0</v>
      </c>
      <c r="Q24" s="21"/>
      <c r="R24" s="10"/>
      <c r="S24" s="10"/>
      <c r="T24" s="58" t="s">
        <v>128</v>
      </c>
      <c r="U24" s="59"/>
      <c r="V24" s="59"/>
      <c r="W24" s="60"/>
      <c r="X24" s="10"/>
      <c r="Y24" s="10"/>
      <c r="Z24" s="10"/>
      <c r="AA24" s="10"/>
      <c r="AB24" s="10"/>
      <c r="AC24" s="12"/>
    </row>
    <row r="25" spans="2:29" ht="12.95" customHeight="1" x14ac:dyDescent="0.25">
      <c r="B25" s="9"/>
      <c r="C25" s="10"/>
      <c r="D25" s="75" t="s">
        <v>68</v>
      </c>
      <c r="E25" s="75"/>
      <c r="F25" s="75"/>
      <c r="G25" s="75"/>
      <c r="H25" s="75"/>
      <c r="I25" s="75"/>
      <c r="J25" s="75"/>
      <c r="K25" s="75"/>
      <c r="L25" s="75"/>
      <c r="M25" s="75"/>
      <c r="N25" s="11"/>
      <c r="O25" s="10"/>
      <c r="P25" s="11"/>
      <c r="Q25" s="10"/>
      <c r="R25" s="10"/>
      <c r="S25" s="10"/>
      <c r="T25" s="50" t="s">
        <v>60</v>
      </c>
      <c r="U25" s="51"/>
      <c r="V25" s="61" t="s">
        <v>63</v>
      </c>
      <c r="W25" s="62"/>
      <c r="X25" s="10"/>
      <c r="Y25" s="10"/>
      <c r="Z25" s="10"/>
      <c r="AA25" s="10"/>
      <c r="AB25" s="10"/>
      <c r="AC25" s="12"/>
    </row>
    <row r="26" spans="2:29" ht="12.95" customHeight="1" x14ac:dyDescent="0.25">
      <c r="B26" s="9"/>
      <c r="C26" s="10"/>
      <c r="D26" s="75"/>
      <c r="E26" s="75"/>
      <c r="F26" s="75"/>
      <c r="G26" s="75"/>
      <c r="H26" s="75"/>
      <c r="I26" s="75"/>
      <c r="J26" s="75"/>
      <c r="K26" s="75"/>
      <c r="L26" s="75"/>
      <c r="M26" s="75"/>
      <c r="N26" s="11"/>
      <c r="O26" s="10"/>
      <c r="P26" s="11"/>
      <c r="Q26" s="10"/>
      <c r="R26" s="21"/>
      <c r="S26" s="21"/>
      <c r="T26" s="50" t="s">
        <v>124</v>
      </c>
      <c r="U26" s="51"/>
      <c r="V26" s="61" t="s">
        <v>63</v>
      </c>
      <c r="W26" s="62"/>
      <c r="X26" s="10"/>
      <c r="Y26" s="10"/>
      <c r="Z26" s="10"/>
      <c r="AA26" s="10"/>
      <c r="AB26" s="10"/>
      <c r="AC26" s="12"/>
    </row>
    <row r="27" spans="2:29" ht="12.95" customHeight="1" x14ac:dyDescent="0.25">
      <c r="B27" s="9"/>
      <c r="C27" s="20"/>
      <c r="D27" s="10"/>
      <c r="E27" s="10"/>
      <c r="F27" s="10"/>
      <c r="G27" s="10"/>
      <c r="H27" s="10"/>
      <c r="I27" s="10"/>
      <c r="J27" s="10"/>
      <c r="K27" s="10"/>
      <c r="L27" s="10"/>
      <c r="M27" s="10"/>
      <c r="N27" s="11"/>
      <c r="O27" s="10"/>
      <c r="P27" s="11"/>
      <c r="Q27" s="10"/>
      <c r="R27" s="10"/>
      <c r="S27" s="10"/>
      <c r="T27" s="50" t="s">
        <v>61</v>
      </c>
      <c r="U27" s="51"/>
      <c r="V27" s="61" t="s">
        <v>63</v>
      </c>
      <c r="W27" s="62"/>
      <c r="X27" s="10"/>
      <c r="AC27" s="12"/>
    </row>
    <row r="28" spans="2:29" s="8" customFormat="1" ht="12.95" customHeight="1" x14ac:dyDescent="0.25">
      <c r="B28" s="16"/>
      <c r="C28" s="23" t="s">
        <v>47</v>
      </c>
      <c r="D28" s="24"/>
      <c r="E28" s="24"/>
      <c r="F28" s="24"/>
      <c r="G28" s="24"/>
      <c r="H28" s="24"/>
      <c r="I28" s="24"/>
      <c r="J28" s="24"/>
      <c r="K28" s="24"/>
      <c r="L28" s="24"/>
      <c r="M28" s="24"/>
      <c r="N28" s="41">
        <v>0</v>
      </c>
      <c r="O28" s="21"/>
      <c r="P28" s="28">
        <f>IF(N28,(1),(0))</f>
        <v>0</v>
      </c>
      <c r="Q28" s="21"/>
      <c r="R28" s="10"/>
      <c r="S28" s="10"/>
      <c r="T28" s="50" t="s">
        <v>125</v>
      </c>
      <c r="U28" s="51"/>
      <c r="V28" s="61" t="s">
        <v>127</v>
      </c>
      <c r="W28" s="62"/>
      <c r="X28" s="10"/>
      <c r="Y28" s="10"/>
      <c r="Z28" s="10"/>
      <c r="AA28" s="10"/>
      <c r="AB28" s="10"/>
      <c r="AC28" s="12"/>
    </row>
    <row r="29" spans="2:29" ht="12.95" customHeight="1" x14ac:dyDescent="0.25">
      <c r="B29" s="9"/>
      <c r="C29" s="10"/>
      <c r="D29" s="75" t="s">
        <v>39</v>
      </c>
      <c r="E29" s="75"/>
      <c r="F29" s="75"/>
      <c r="G29" s="75"/>
      <c r="H29" s="75"/>
      <c r="I29" s="75"/>
      <c r="J29" s="75"/>
      <c r="K29" s="75"/>
      <c r="L29" s="75"/>
      <c r="M29" s="75"/>
      <c r="N29" s="11"/>
      <c r="O29" s="10"/>
      <c r="P29" s="11"/>
      <c r="Q29" s="10"/>
      <c r="R29" s="10"/>
      <c r="S29" s="10"/>
      <c r="T29" s="50" t="s">
        <v>62</v>
      </c>
      <c r="U29" s="51"/>
      <c r="V29" s="61" t="s">
        <v>64</v>
      </c>
      <c r="W29" s="62"/>
      <c r="X29" s="10"/>
      <c r="Y29" s="10"/>
      <c r="Z29" s="10"/>
      <c r="AA29" s="10"/>
      <c r="AB29" s="10"/>
      <c r="AC29" s="12"/>
    </row>
    <row r="30" spans="2:29" ht="12.95" customHeight="1" x14ac:dyDescent="0.25">
      <c r="B30" s="9"/>
      <c r="C30" s="20"/>
      <c r="D30" s="10"/>
      <c r="E30" s="10"/>
      <c r="F30" s="10"/>
      <c r="G30" s="10"/>
      <c r="H30" s="10"/>
      <c r="I30" s="10"/>
      <c r="J30" s="10"/>
      <c r="K30" s="10"/>
      <c r="L30" s="10"/>
      <c r="M30" s="10"/>
      <c r="N30" s="11"/>
      <c r="O30" s="10"/>
      <c r="P30" s="11"/>
      <c r="Q30" s="10"/>
      <c r="R30" s="21"/>
      <c r="S30" s="21"/>
      <c r="T30" s="50" t="s">
        <v>126</v>
      </c>
      <c r="U30" s="51"/>
      <c r="V30" s="61" t="s">
        <v>64</v>
      </c>
      <c r="W30" s="62"/>
      <c r="X30" s="10"/>
      <c r="Y30" s="10"/>
      <c r="Z30" s="10"/>
      <c r="AA30" s="10"/>
      <c r="AB30" s="10"/>
      <c r="AC30" s="12"/>
    </row>
    <row r="31" spans="2:29" s="8" customFormat="1" ht="12.95" customHeight="1" x14ac:dyDescent="0.25">
      <c r="B31" s="16"/>
      <c r="C31" s="23" t="s">
        <v>46</v>
      </c>
      <c r="D31" s="24"/>
      <c r="E31" s="24"/>
      <c r="F31" s="24"/>
      <c r="G31" s="24"/>
      <c r="H31" s="24"/>
      <c r="I31" s="24"/>
      <c r="J31" s="24"/>
      <c r="K31" s="24"/>
      <c r="L31" s="24"/>
      <c r="M31" s="24"/>
      <c r="N31" s="41">
        <v>0</v>
      </c>
      <c r="O31" s="21"/>
      <c r="P31" s="28">
        <f>IF(N31,(1),(0))</f>
        <v>0</v>
      </c>
      <c r="Q31" s="21"/>
      <c r="R31" s="10"/>
      <c r="S31" s="10"/>
      <c r="T31" s="50" t="s">
        <v>123</v>
      </c>
      <c r="U31" s="51"/>
      <c r="V31" s="61" t="s">
        <v>64</v>
      </c>
      <c r="W31" s="62"/>
      <c r="X31" s="10"/>
      <c r="Y31" s="10"/>
      <c r="Z31" s="10"/>
      <c r="AA31" s="10"/>
      <c r="AB31" s="10"/>
      <c r="AC31" s="12"/>
    </row>
    <row r="32" spans="2:29" ht="12.95" customHeight="1" x14ac:dyDescent="0.25">
      <c r="B32" s="9"/>
      <c r="C32" s="10"/>
      <c r="D32" s="75" t="s">
        <v>40</v>
      </c>
      <c r="E32" s="75"/>
      <c r="F32" s="75"/>
      <c r="G32" s="75"/>
      <c r="H32" s="75"/>
      <c r="I32" s="75"/>
      <c r="J32" s="75"/>
      <c r="K32" s="75"/>
      <c r="L32" s="75"/>
      <c r="M32" s="75"/>
      <c r="N32" s="11"/>
      <c r="O32" s="10"/>
      <c r="P32" s="11"/>
      <c r="Q32" s="10"/>
      <c r="R32" s="10"/>
      <c r="S32" s="10"/>
      <c r="T32" s="10"/>
      <c r="U32" s="10"/>
      <c r="V32" s="10"/>
      <c r="W32" s="10"/>
      <c r="X32" s="10"/>
      <c r="Y32" s="10"/>
      <c r="Z32" s="10"/>
      <c r="AA32" s="10"/>
      <c r="AB32" s="10"/>
      <c r="AC32" s="12"/>
    </row>
    <row r="33" spans="2:29" ht="12.95" customHeight="1" x14ac:dyDescent="0.25">
      <c r="B33" s="9"/>
      <c r="C33" s="20"/>
      <c r="D33" s="10"/>
      <c r="E33" s="10"/>
      <c r="F33" s="10"/>
      <c r="G33" s="10"/>
      <c r="H33" s="10"/>
      <c r="I33" s="10"/>
      <c r="J33" s="10"/>
      <c r="K33" s="10"/>
      <c r="L33" s="10"/>
      <c r="M33" s="10"/>
      <c r="N33" s="11"/>
      <c r="O33" s="10"/>
      <c r="P33" s="11"/>
      <c r="Q33" s="10"/>
      <c r="R33" s="10"/>
      <c r="S33" s="21" t="s">
        <v>65</v>
      </c>
      <c r="T33" s="10"/>
      <c r="U33" s="10"/>
      <c r="V33" s="10"/>
      <c r="W33" s="10"/>
      <c r="X33" s="10"/>
      <c r="Y33" s="10"/>
      <c r="Z33" s="10"/>
      <c r="AA33" s="10"/>
      <c r="AB33" s="10"/>
      <c r="AC33" s="12"/>
    </row>
    <row r="34" spans="2:29" s="8" customFormat="1" ht="12.95" customHeight="1" x14ac:dyDescent="0.25">
      <c r="B34" s="16"/>
      <c r="C34" s="23" t="s">
        <v>45</v>
      </c>
      <c r="D34" s="24"/>
      <c r="E34" s="24"/>
      <c r="F34" s="24"/>
      <c r="G34" s="24"/>
      <c r="H34" s="24"/>
      <c r="I34" s="24"/>
      <c r="J34" s="24"/>
      <c r="K34" s="24"/>
      <c r="L34" s="24"/>
      <c r="M34" s="24"/>
      <c r="N34" s="41">
        <v>0</v>
      </c>
      <c r="O34" s="21"/>
      <c r="P34" s="28">
        <f>IF(N34,(1),(0))</f>
        <v>0</v>
      </c>
      <c r="Q34" s="21"/>
      <c r="R34" s="10"/>
      <c r="S34" s="10"/>
      <c r="T34" s="10"/>
      <c r="U34" s="10"/>
      <c r="V34" s="10"/>
      <c r="W34" s="10"/>
      <c r="X34" s="10"/>
      <c r="Y34" s="10"/>
      <c r="Z34" s="10"/>
      <c r="AA34" s="10"/>
      <c r="AB34" s="10"/>
      <c r="AC34" s="12"/>
    </row>
    <row r="35" spans="2:29" ht="12.95" customHeight="1" x14ac:dyDescent="0.25">
      <c r="B35" s="9"/>
      <c r="C35" s="10"/>
      <c r="D35" s="75" t="s">
        <v>69</v>
      </c>
      <c r="E35" s="75"/>
      <c r="F35" s="75"/>
      <c r="G35" s="75"/>
      <c r="H35" s="75"/>
      <c r="I35" s="75"/>
      <c r="J35" s="75"/>
      <c r="K35" s="75"/>
      <c r="L35" s="75"/>
      <c r="M35" s="75"/>
      <c r="N35" s="11"/>
      <c r="O35" s="10"/>
      <c r="P35" s="11"/>
      <c r="Q35" s="10"/>
      <c r="R35" s="10"/>
      <c r="S35" s="10"/>
      <c r="T35" s="10"/>
      <c r="U35" s="10"/>
      <c r="V35" s="10"/>
      <c r="W35" s="10"/>
      <c r="X35" s="10"/>
      <c r="Y35" s="10"/>
      <c r="Z35" s="10"/>
      <c r="AA35" s="10"/>
      <c r="AB35" s="10"/>
      <c r="AC35" s="30"/>
    </row>
    <row r="36" spans="2:29" ht="12.95" customHeight="1" x14ac:dyDescent="0.25">
      <c r="B36" s="9"/>
      <c r="C36" s="20"/>
      <c r="D36" s="75"/>
      <c r="E36" s="75"/>
      <c r="F36" s="75"/>
      <c r="G36" s="75"/>
      <c r="H36" s="75"/>
      <c r="I36" s="75"/>
      <c r="J36" s="75"/>
      <c r="K36" s="75"/>
      <c r="L36" s="75"/>
      <c r="M36" s="75"/>
      <c r="N36" s="11"/>
      <c r="O36" s="10"/>
      <c r="P36" s="11"/>
      <c r="Q36" s="10"/>
      <c r="R36" s="10"/>
      <c r="S36" s="10"/>
      <c r="T36" s="10"/>
      <c r="U36" s="10"/>
      <c r="V36" s="10"/>
      <c r="W36" s="10"/>
      <c r="X36" s="10"/>
      <c r="Y36" s="10"/>
      <c r="Z36" s="10"/>
      <c r="AA36" s="10"/>
      <c r="AB36" s="10"/>
      <c r="AC36" s="30"/>
    </row>
    <row r="37" spans="2:29" ht="12.95" customHeight="1" x14ac:dyDescent="0.25">
      <c r="B37" s="9"/>
      <c r="C37" s="20"/>
      <c r="D37" s="10"/>
      <c r="E37" s="10"/>
      <c r="F37" s="10"/>
      <c r="G37" s="10"/>
      <c r="H37" s="10"/>
      <c r="I37" s="10"/>
      <c r="J37" s="10"/>
      <c r="K37" s="10"/>
      <c r="L37" s="10"/>
      <c r="M37" s="10"/>
      <c r="N37" s="11"/>
      <c r="O37" s="10"/>
      <c r="P37" s="11"/>
      <c r="Q37" s="10"/>
      <c r="R37" s="10"/>
      <c r="S37" s="10"/>
      <c r="T37" s="10"/>
      <c r="U37" s="10"/>
      <c r="V37" s="10"/>
      <c r="W37" s="10"/>
      <c r="X37" s="10"/>
      <c r="Y37" s="10"/>
      <c r="Z37" s="10"/>
      <c r="AA37" s="10"/>
      <c r="AB37" s="10"/>
      <c r="AC37" s="30"/>
    </row>
    <row r="38" spans="2:29" s="8" customFormat="1" ht="12.95" customHeight="1" x14ac:dyDescent="0.25">
      <c r="B38" s="16"/>
      <c r="C38" s="23" t="s">
        <v>44</v>
      </c>
      <c r="D38" s="24"/>
      <c r="E38" s="24"/>
      <c r="F38" s="24"/>
      <c r="G38" s="24"/>
      <c r="H38" s="24"/>
      <c r="I38" s="24"/>
      <c r="J38" s="24"/>
      <c r="K38" s="24"/>
      <c r="L38" s="24"/>
      <c r="M38" s="24"/>
      <c r="N38" s="41">
        <v>0</v>
      </c>
      <c r="O38" s="21"/>
      <c r="P38" s="28">
        <f>IF(N38,(0),(0))</f>
        <v>0</v>
      </c>
      <c r="Q38" s="21"/>
      <c r="R38" s="10"/>
      <c r="S38" s="10"/>
      <c r="T38" s="10"/>
      <c r="U38" s="10"/>
      <c r="V38" s="10"/>
      <c r="W38" s="10"/>
      <c r="X38" s="10"/>
      <c r="Y38" s="10"/>
      <c r="Z38" s="10"/>
      <c r="AA38" s="10"/>
      <c r="AB38" s="10"/>
      <c r="AC38" s="31"/>
    </row>
    <row r="39" spans="2:29" ht="12.95" customHeight="1" x14ac:dyDescent="0.25">
      <c r="B39" s="9"/>
      <c r="C39" s="10"/>
      <c r="D39" s="49" t="s">
        <v>41</v>
      </c>
      <c r="E39" s="49"/>
      <c r="F39" s="49"/>
      <c r="G39" s="49"/>
      <c r="H39" s="49"/>
      <c r="I39" s="49"/>
      <c r="J39" s="49"/>
      <c r="K39" s="49"/>
      <c r="L39" s="49"/>
      <c r="M39" s="49"/>
      <c r="N39" s="11"/>
      <c r="O39" s="10"/>
      <c r="P39" s="11"/>
      <c r="Q39" s="10"/>
      <c r="R39" s="10"/>
      <c r="S39" s="10"/>
      <c r="T39" s="10"/>
      <c r="U39" s="10"/>
      <c r="V39" s="10"/>
      <c r="W39" s="10"/>
      <c r="X39" s="10"/>
      <c r="Y39" s="10"/>
      <c r="Z39" s="10"/>
      <c r="AA39" s="10"/>
      <c r="AB39" s="10"/>
      <c r="AC39" s="30"/>
    </row>
    <row r="40" spans="2:29" ht="12.95" customHeight="1" x14ac:dyDescent="0.25">
      <c r="B40" s="9"/>
      <c r="C40" s="10"/>
      <c r="D40" s="78" t="s">
        <v>71</v>
      </c>
      <c r="E40" s="78"/>
      <c r="F40" s="78"/>
      <c r="G40" s="78"/>
      <c r="H40" s="78"/>
      <c r="I40" s="78"/>
      <c r="J40" s="78"/>
      <c r="K40" s="78"/>
      <c r="L40" s="78"/>
      <c r="M40" s="78"/>
      <c r="N40" s="11"/>
      <c r="O40" s="10"/>
      <c r="P40" s="11"/>
      <c r="Q40" s="10"/>
      <c r="R40" s="10"/>
      <c r="S40" s="10"/>
      <c r="T40" s="10"/>
      <c r="U40" s="10"/>
      <c r="V40" s="10"/>
      <c r="W40" s="10"/>
      <c r="X40" s="10"/>
      <c r="Y40" s="10"/>
      <c r="Z40" s="10"/>
      <c r="AA40" s="10"/>
      <c r="AB40" s="10"/>
      <c r="AC40" s="30"/>
    </row>
    <row r="41" spans="2:29" ht="12.95" customHeight="1" x14ac:dyDescent="0.25">
      <c r="B41" s="9"/>
      <c r="C41" s="10"/>
      <c r="D41" s="15"/>
      <c r="E41" s="15"/>
      <c r="F41" s="15"/>
      <c r="G41" s="15"/>
      <c r="H41" s="15"/>
      <c r="I41" s="15"/>
      <c r="J41" s="15"/>
      <c r="K41" s="15"/>
      <c r="L41" s="15"/>
      <c r="M41" s="15"/>
      <c r="N41" s="11"/>
      <c r="O41" s="10"/>
      <c r="P41" s="11"/>
      <c r="Q41" s="10"/>
      <c r="R41" s="10"/>
      <c r="S41" s="10"/>
      <c r="T41" s="10"/>
      <c r="U41" s="10"/>
      <c r="V41" s="10"/>
      <c r="W41" s="10"/>
      <c r="X41" s="10"/>
      <c r="Y41" s="10"/>
      <c r="Z41" s="10"/>
      <c r="AA41" s="10"/>
      <c r="AB41" s="10"/>
      <c r="AC41" s="30"/>
    </row>
    <row r="42" spans="2:29" s="8" customFormat="1" ht="12.95" customHeight="1" x14ac:dyDescent="0.2">
      <c r="B42" s="16"/>
      <c r="C42" s="23" t="s">
        <v>54</v>
      </c>
      <c r="D42" s="24"/>
      <c r="E42" s="24"/>
      <c r="F42" s="24"/>
      <c r="G42" s="24"/>
      <c r="H42" s="24"/>
      <c r="I42" s="24"/>
      <c r="J42" s="24"/>
      <c r="K42" s="24"/>
      <c r="L42" s="24"/>
      <c r="M42" s="24"/>
      <c r="N42" s="41">
        <v>0</v>
      </c>
      <c r="O42" s="21"/>
      <c r="P42" s="28">
        <f>IF(N42,(1),(0))</f>
        <v>0</v>
      </c>
      <c r="Q42" s="21"/>
      <c r="R42" s="63" t="s">
        <v>122</v>
      </c>
      <c r="S42" s="64"/>
      <c r="T42" s="64"/>
      <c r="U42" s="64"/>
      <c r="V42" s="64"/>
      <c r="W42" s="64"/>
      <c r="X42" s="64"/>
      <c r="Y42" s="64"/>
      <c r="Z42" s="64"/>
      <c r="AA42" s="64"/>
      <c r="AB42" s="65"/>
      <c r="AC42" s="31"/>
    </row>
    <row r="43" spans="2:29" ht="12.95" customHeight="1" x14ac:dyDescent="0.25">
      <c r="B43" s="9"/>
      <c r="C43" s="10"/>
      <c r="D43" s="75" t="s">
        <v>55</v>
      </c>
      <c r="E43" s="75"/>
      <c r="F43" s="75"/>
      <c r="G43" s="75"/>
      <c r="H43" s="75"/>
      <c r="I43" s="75"/>
      <c r="J43" s="75"/>
      <c r="K43" s="75"/>
      <c r="L43" s="75"/>
      <c r="M43" s="75"/>
      <c r="N43" s="11"/>
      <c r="O43" s="10"/>
      <c r="P43" s="11"/>
      <c r="Q43" s="10"/>
      <c r="R43" s="66"/>
      <c r="S43" s="67"/>
      <c r="T43" s="67"/>
      <c r="U43" s="67"/>
      <c r="V43" s="67"/>
      <c r="W43" s="67"/>
      <c r="X43" s="67"/>
      <c r="Y43" s="67"/>
      <c r="Z43" s="67"/>
      <c r="AA43" s="67"/>
      <c r="AB43" s="68"/>
      <c r="AC43" s="30"/>
    </row>
    <row r="44" spans="2:29" ht="12.95" customHeight="1" x14ac:dyDescent="0.25">
      <c r="B44" s="9"/>
      <c r="C44" s="10"/>
      <c r="D44" s="72" t="s">
        <v>70</v>
      </c>
      <c r="E44" s="72"/>
      <c r="F44" s="72"/>
      <c r="G44" s="72"/>
      <c r="H44" s="72"/>
      <c r="I44" s="72"/>
      <c r="J44" s="72"/>
      <c r="K44" s="72"/>
      <c r="L44" s="72"/>
      <c r="M44" s="72"/>
      <c r="N44" s="11"/>
      <c r="O44" s="10"/>
      <c r="P44" s="11"/>
      <c r="Q44" s="10"/>
      <c r="R44" s="69"/>
      <c r="S44" s="70"/>
      <c r="T44" s="70"/>
      <c r="U44" s="70"/>
      <c r="V44" s="70"/>
      <c r="W44" s="70"/>
      <c r="X44" s="70"/>
      <c r="Y44" s="70"/>
      <c r="Z44" s="70"/>
      <c r="AA44" s="70"/>
      <c r="AB44" s="71"/>
      <c r="AC44" s="30"/>
    </row>
    <row r="45" spans="2:29" ht="12.95" customHeight="1" x14ac:dyDescent="0.25">
      <c r="B45" s="9"/>
      <c r="C45" s="20"/>
      <c r="D45" s="13"/>
      <c r="E45" s="13"/>
      <c r="F45" s="13"/>
      <c r="G45" s="13"/>
      <c r="H45" s="13"/>
      <c r="I45" s="13"/>
      <c r="J45" s="13"/>
      <c r="K45" s="13"/>
      <c r="L45" s="13"/>
      <c r="M45" s="13"/>
      <c r="N45" s="11"/>
      <c r="O45" s="10"/>
      <c r="P45" s="11"/>
      <c r="Q45" s="10"/>
      <c r="R45" s="10"/>
      <c r="S45" s="10"/>
      <c r="T45" s="10"/>
      <c r="U45" s="10"/>
      <c r="V45" s="10"/>
      <c r="W45" s="10"/>
      <c r="X45" s="10"/>
      <c r="Y45" s="10"/>
      <c r="Z45" s="10"/>
      <c r="AA45" s="10"/>
      <c r="AB45" s="10"/>
      <c r="AC45" s="30"/>
    </row>
    <row r="46" spans="2:29" s="8" customFormat="1" ht="12.95" customHeight="1" x14ac:dyDescent="0.2">
      <c r="B46" s="16"/>
      <c r="C46" s="23" t="s">
        <v>43</v>
      </c>
      <c r="D46" s="24"/>
      <c r="E46" s="24"/>
      <c r="F46" s="24"/>
      <c r="G46" s="24"/>
      <c r="H46" s="24"/>
      <c r="I46" s="24"/>
      <c r="J46" s="24"/>
      <c r="K46" s="24"/>
      <c r="L46" s="24"/>
      <c r="M46" s="24"/>
      <c r="N46" s="41">
        <v>1</v>
      </c>
      <c r="O46" s="21"/>
      <c r="P46" s="28">
        <f>IF(N46,(8),(0))</f>
        <v>8</v>
      </c>
      <c r="Q46" s="21"/>
      <c r="R46" s="21">
        <v>2020</v>
      </c>
      <c r="S46" s="21"/>
      <c r="T46" s="21"/>
      <c r="U46" s="21"/>
      <c r="V46" s="21"/>
      <c r="W46" s="21"/>
      <c r="X46" s="21"/>
      <c r="Y46" s="21"/>
      <c r="Z46" s="21"/>
      <c r="AA46" s="21"/>
      <c r="AB46" s="21"/>
      <c r="AC46" s="31"/>
    </row>
    <row r="47" spans="2:29" ht="12.95" customHeight="1" x14ac:dyDescent="0.25">
      <c r="B47" s="9"/>
      <c r="C47" s="10"/>
      <c r="D47" s="49" t="s">
        <v>42</v>
      </c>
      <c r="E47" s="49"/>
      <c r="F47" s="49"/>
      <c r="G47" s="49"/>
      <c r="H47" s="49"/>
      <c r="I47" s="49"/>
      <c r="J47" s="49"/>
      <c r="K47" s="49"/>
      <c r="L47" s="49"/>
      <c r="M47" s="49"/>
      <c r="N47" s="11"/>
      <c r="O47" s="10"/>
      <c r="P47" s="11"/>
      <c r="Q47" s="10"/>
      <c r="R47" s="10"/>
      <c r="S47" s="10"/>
      <c r="T47" s="10"/>
      <c r="U47" s="10"/>
      <c r="V47" s="10"/>
      <c r="W47" s="10"/>
      <c r="X47" s="10"/>
      <c r="Y47" s="10"/>
      <c r="Z47" s="10"/>
      <c r="AA47" s="10"/>
      <c r="AB47" s="10"/>
      <c r="AC47" s="30"/>
    </row>
    <row r="48" spans="2:29" ht="12.95" customHeight="1" x14ac:dyDescent="0.25">
      <c r="B48" s="9"/>
      <c r="C48" s="10"/>
      <c r="D48" s="15"/>
      <c r="E48" s="15"/>
      <c r="F48" s="15"/>
      <c r="G48" s="15"/>
      <c r="H48" s="15"/>
      <c r="I48" s="15"/>
      <c r="J48" s="15"/>
      <c r="K48" s="15"/>
      <c r="L48" s="15"/>
      <c r="M48" s="15"/>
      <c r="N48" s="11"/>
      <c r="O48" s="10"/>
      <c r="P48" s="11"/>
      <c r="Q48" s="10"/>
      <c r="R48" s="10"/>
      <c r="S48" s="10"/>
      <c r="T48" s="10"/>
      <c r="U48" s="10"/>
      <c r="V48" s="10"/>
      <c r="W48" s="10"/>
      <c r="X48" s="10"/>
      <c r="Y48" s="10"/>
      <c r="Z48" s="10"/>
      <c r="AA48" s="10"/>
      <c r="AB48" s="10"/>
      <c r="AC48" s="30"/>
    </row>
    <row r="49" spans="2:29" ht="12.95" customHeight="1" x14ac:dyDescent="0.25">
      <c r="B49" s="9"/>
      <c r="C49" s="52" t="s">
        <v>76</v>
      </c>
      <c r="D49" s="53"/>
      <c r="E49" s="53"/>
      <c r="F49" s="53"/>
      <c r="G49" s="53"/>
      <c r="H49" s="53"/>
      <c r="I49" s="53"/>
      <c r="J49" s="53"/>
      <c r="K49" s="53"/>
      <c r="L49" s="53"/>
      <c r="M49" s="54"/>
      <c r="N49" s="11"/>
      <c r="O49" s="10"/>
      <c r="P49" s="11"/>
      <c r="Q49" s="10"/>
      <c r="R49" s="10"/>
      <c r="S49" s="10"/>
      <c r="T49" s="10"/>
      <c r="U49" s="10"/>
      <c r="V49" s="10"/>
      <c r="W49" s="10"/>
      <c r="X49" s="10"/>
      <c r="Y49" s="10"/>
      <c r="Z49" s="10"/>
      <c r="AA49" s="10"/>
      <c r="AB49" s="10"/>
      <c r="AC49" s="30"/>
    </row>
    <row r="50" spans="2:29" ht="12.95" customHeight="1" x14ac:dyDescent="0.25">
      <c r="B50" s="9"/>
      <c r="C50" s="55"/>
      <c r="D50" s="56"/>
      <c r="E50" s="56"/>
      <c r="F50" s="56"/>
      <c r="G50" s="56"/>
      <c r="H50" s="56"/>
      <c r="I50" s="56"/>
      <c r="J50" s="56"/>
      <c r="K50" s="56"/>
      <c r="L50" s="56"/>
      <c r="M50" s="57"/>
      <c r="N50" s="11"/>
      <c r="O50" s="10"/>
      <c r="P50" s="11"/>
      <c r="Q50" s="10"/>
      <c r="R50" s="10"/>
      <c r="S50" s="10"/>
      <c r="T50" s="10"/>
      <c r="U50" s="10"/>
      <c r="V50" s="10"/>
      <c r="W50" s="10"/>
      <c r="X50" s="10"/>
      <c r="Y50" s="10"/>
      <c r="Z50" s="10"/>
      <c r="AA50" s="10"/>
      <c r="AB50" s="10"/>
      <c r="AC50" s="30"/>
    </row>
    <row r="51" spans="2:29" ht="12.95" customHeight="1" x14ac:dyDescent="0.25">
      <c r="B51" s="9"/>
      <c r="C51" s="10"/>
      <c r="D51" s="15"/>
      <c r="E51" s="15"/>
      <c r="F51" s="15"/>
      <c r="G51" s="15"/>
      <c r="H51" s="15"/>
      <c r="I51" s="15"/>
      <c r="J51" s="15"/>
      <c r="K51" s="15"/>
      <c r="L51" s="15"/>
      <c r="M51" s="15"/>
      <c r="N51" s="11"/>
      <c r="O51" s="10"/>
      <c r="P51" s="11"/>
      <c r="Q51" s="10"/>
      <c r="R51" s="10"/>
      <c r="S51" s="10"/>
      <c r="T51" s="10"/>
      <c r="U51" s="10"/>
      <c r="V51" s="10"/>
      <c r="W51" s="10"/>
      <c r="X51" s="10"/>
      <c r="Y51" s="10"/>
      <c r="Z51" s="10"/>
      <c r="AA51" s="10"/>
      <c r="AB51" s="10"/>
      <c r="AC51" s="30"/>
    </row>
    <row r="52" spans="2:29" ht="12.95" customHeight="1" x14ac:dyDescent="0.25">
      <c r="B52" s="9"/>
      <c r="C52" s="23" t="s">
        <v>50</v>
      </c>
      <c r="D52" s="24"/>
      <c r="E52" s="24"/>
      <c r="F52" s="24"/>
      <c r="G52" s="24"/>
      <c r="H52" s="24"/>
      <c r="I52" s="24"/>
      <c r="J52" s="24"/>
      <c r="K52" s="24"/>
      <c r="L52" s="24"/>
      <c r="M52" s="24"/>
      <c r="N52" s="40">
        <v>1</v>
      </c>
      <c r="O52" s="10"/>
      <c r="P52" s="7">
        <f>IF(N52,(6),(0))</f>
        <v>6</v>
      </c>
      <c r="Q52" s="10"/>
      <c r="R52" s="10">
        <v>2019</v>
      </c>
      <c r="S52" s="10"/>
      <c r="T52" s="10"/>
      <c r="U52" s="10"/>
      <c r="V52" s="10"/>
      <c r="W52" s="10"/>
      <c r="X52" s="10"/>
      <c r="Y52" s="10"/>
      <c r="Z52" s="10"/>
      <c r="AA52" s="10"/>
      <c r="AB52" s="10"/>
      <c r="AC52" s="30"/>
    </row>
    <row r="53" spans="2:29" ht="12.95" customHeight="1" x14ac:dyDescent="0.25">
      <c r="B53" s="9"/>
      <c r="C53" s="21"/>
      <c r="D53" s="49"/>
      <c r="E53" s="49"/>
      <c r="F53" s="49"/>
      <c r="G53" s="49"/>
      <c r="H53" s="49"/>
      <c r="I53" s="49"/>
      <c r="J53" s="49"/>
      <c r="K53" s="49"/>
      <c r="L53" s="49"/>
      <c r="M53" s="49"/>
      <c r="N53" s="11"/>
      <c r="O53" s="10"/>
      <c r="P53" s="11"/>
      <c r="Q53" s="10"/>
      <c r="R53" s="10"/>
      <c r="S53" s="10"/>
      <c r="T53" s="10"/>
      <c r="U53" s="10"/>
      <c r="V53" s="10"/>
      <c r="W53" s="10"/>
      <c r="X53" s="10"/>
      <c r="Y53" s="10"/>
      <c r="Z53" s="10"/>
      <c r="AA53" s="10"/>
      <c r="AB53" s="10"/>
      <c r="AC53" s="30"/>
    </row>
    <row r="54" spans="2:29" ht="12.95" customHeight="1" x14ac:dyDescent="0.25">
      <c r="B54" s="9"/>
      <c r="C54" s="23" t="s">
        <v>52</v>
      </c>
      <c r="D54" s="24"/>
      <c r="E54" s="24"/>
      <c r="F54" s="24"/>
      <c r="G54" s="24"/>
      <c r="H54" s="24"/>
      <c r="I54" s="24"/>
      <c r="J54" s="24"/>
      <c r="K54" s="24"/>
      <c r="L54" s="24"/>
      <c r="M54" s="24"/>
      <c r="N54" s="40">
        <v>1</v>
      </c>
      <c r="O54" s="10"/>
      <c r="P54" s="7">
        <f>IF(N54,(4),(0))</f>
        <v>4</v>
      </c>
      <c r="Q54" s="10"/>
      <c r="R54" s="10">
        <v>2018</v>
      </c>
      <c r="S54" s="10"/>
      <c r="T54" s="10"/>
      <c r="U54" s="10"/>
      <c r="V54" s="10"/>
      <c r="W54" s="10"/>
      <c r="X54" s="10"/>
      <c r="Y54" s="10"/>
      <c r="Z54" s="10"/>
      <c r="AA54" s="10"/>
      <c r="AB54" s="10"/>
      <c r="AC54" s="30"/>
    </row>
    <row r="55" spans="2:29" ht="12.95" customHeight="1" x14ac:dyDescent="0.25">
      <c r="B55" s="9"/>
      <c r="C55" s="21"/>
      <c r="D55" s="25"/>
      <c r="E55" s="25"/>
      <c r="F55" s="25"/>
      <c r="G55" s="25"/>
      <c r="H55" s="25"/>
      <c r="I55" s="25"/>
      <c r="J55" s="25"/>
      <c r="K55" s="25"/>
      <c r="L55" s="25"/>
      <c r="M55" s="25"/>
      <c r="N55" s="11"/>
      <c r="O55" s="10"/>
      <c r="P55" s="11"/>
      <c r="Q55" s="10"/>
      <c r="R55" s="10"/>
      <c r="S55" s="10"/>
      <c r="T55" s="10"/>
      <c r="U55" s="10"/>
      <c r="V55" s="10"/>
      <c r="W55" s="10"/>
      <c r="X55" s="10"/>
      <c r="Y55" s="10"/>
      <c r="Z55" s="10"/>
      <c r="AA55" s="10"/>
      <c r="AB55" s="10"/>
      <c r="AC55" s="30"/>
    </row>
    <row r="56" spans="2:29" ht="12.95" customHeight="1" x14ac:dyDescent="0.25">
      <c r="B56" s="9"/>
      <c r="C56" s="23" t="s">
        <v>51</v>
      </c>
      <c r="D56" s="24"/>
      <c r="E56" s="24"/>
      <c r="F56" s="24"/>
      <c r="G56" s="24"/>
      <c r="H56" s="24"/>
      <c r="I56" s="24"/>
      <c r="J56" s="24"/>
      <c r="K56" s="24"/>
      <c r="L56" s="24"/>
      <c r="M56" s="24"/>
      <c r="N56" s="40">
        <v>1</v>
      </c>
      <c r="O56" s="10"/>
      <c r="P56" s="7">
        <f>IF(N56,(2),(0))</f>
        <v>2</v>
      </c>
      <c r="Q56" s="10"/>
      <c r="R56" s="10">
        <v>2017</v>
      </c>
      <c r="S56" s="10"/>
      <c r="T56" s="10"/>
      <c r="U56" s="10"/>
      <c r="V56" s="10"/>
      <c r="W56" s="10"/>
      <c r="X56" s="10"/>
      <c r="Y56" s="10"/>
      <c r="Z56" s="10"/>
      <c r="AA56" s="10"/>
      <c r="AB56" s="10"/>
      <c r="AC56" s="30"/>
    </row>
    <row r="57" spans="2:29" ht="12.95" customHeight="1" x14ac:dyDescent="0.25">
      <c r="B57" s="9"/>
      <c r="C57" s="21"/>
      <c r="D57" s="25"/>
      <c r="E57" s="25"/>
      <c r="F57" s="25"/>
      <c r="G57" s="25"/>
      <c r="H57" s="25"/>
      <c r="I57" s="25"/>
      <c r="J57" s="25"/>
      <c r="K57" s="25"/>
      <c r="L57" s="25"/>
      <c r="M57" s="25"/>
      <c r="N57" s="11"/>
      <c r="O57" s="10"/>
      <c r="P57" s="11"/>
      <c r="Q57" s="10"/>
      <c r="R57" s="10"/>
      <c r="S57" s="10"/>
      <c r="T57" s="10"/>
      <c r="U57" s="10"/>
      <c r="V57" s="10"/>
      <c r="W57" s="10"/>
      <c r="X57" s="10"/>
      <c r="Y57" s="10"/>
      <c r="Z57" s="10"/>
      <c r="AA57" s="10"/>
      <c r="AB57" s="10"/>
      <c r="AC57" s="30"/>
    </row>
    <row r="58" spans="2:29" ht="12.95" customHeight="1" x14ac:dyDescent="0.25">
      <c r="B58" s="9"/>
      <c r="C58" s="23" t="s">
        <v>53</v>
      </c>
      <c r="D58" s="24"/>
      <c r="E58" s="24"/>
      <c r="F58" s="24"/>
      <c r="G58" s="24"/>
      <c r="H58" s="24"/>
      <c r="I58" s="24"/>
      <c r="J58" s="24"/>
      <c r="K58" s="24"/>
      <c r="L58" s="24"/>
      <c r="M58" s="24"/>
      <c r="N58" s="40">
        <v>1</v>
      </c>
      <c r="O58" s="10"/>
      <c r="P58" s="7">
        <f>IF(N58,(1),(0))</f>
        <v>1</v>
      </c>
      <c r="Q58" s="10"/>
      <c r="R58" s="10">
        <v>2016</v>
      </c>
      <c r="S58" s="10"/>
      <c r="T58" s="10"/>
      <c r="U58" s="10"/>
      <c r="V58" s="10"/>
      <c r="W58" s="10"/>
      <c r="X58" s="10"/>
      <c r="Y58" s="10"/>
      <c r="Z58" s="10"/>
      <c r="AA58" s="10"/>
      <c r="AB58" s="10"/>
      <c r="AC58" s="30"/>
    </row>
    <row r="59" spans="2:29" ht="9.9499999999999993" customHeight="1" x14ac:dyDescent="0.25">
      <c r="B59" s="9"/>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30"/>
    </row>
    <row r="60" spans="2:29" x14ac:dyDescent="0.25">
      <c r="B60" s="9"/>
      <c r="C60" s="23" t="s">
        <v>129</v>
      </c>
      <c r="D60" s="24"/>
      <c r="E60" s="24"/>
      <c r="F60" s="24"/>
      <c r="G60" s="24"/>
      <c r="H60" s="24"/>
      <c r="I60" s="24"/>
      <c r="J60" s="24"/>
      <c r="K60" s="24"/>
      <c r="L60" s="24"/>
      <c r="M60" s="24"/>
      <c r="N60" s="42">
        <v>1</v>
      </c>
      <c r="O60" s="10"/>
      <c r="P60" s="7">
        <f>IF(N60,(2),(0))</f>
        <v>2</v>
      </c>
      <c r="Q60" s="10"/>
      <c r="R60" s="10"/>
      <c r="S60" s="10"/>
      <c r="T60" s="10"/>
      <c r="U60" s="10"/>
      <c r="V60" s="10"/>
      <c r="W60" s="10"/>
      <c r="X60" s="10"/>
      <c r="Y60" s="10"/>
      <c r="Z60" s="10"/>
      <c r="AA60" s="10"/>
      <c r="AB60" s="10"/>
      <c r="AC60" s="30"/>
    </row>
    <row r="61" spans="2:29" x14ac:dyDescent="0.25">
      <c r="B61" s="17"/>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32"/>
    </row>
    <row r="62" spans="2:29" x14ac:dyDescent="0.25">
      <c r="N62"/>
      <c r="P62"/>
    </row>
    <row r="63" spans="2:29" x14ac:dyDescent="0.25">
      <c r="N63"/>
      <c r="P63"/>
    </row>
    <row r="64" spans="2:29" x14ac:dyDescent="0.25">
      <c r="N64"/>
      <c r="P64"/>
    </row>
    <row r="65" spans="14:16" x14ac:dyDescent="0.25">
      <c r="N65"/>
      <c r="P65"/>
    </row>
    <row r="66" spans="14:16" x14ac:dyDescent="0.25">
      <c r="N66"/>
      <c r="P66"/>
    </row>
    <row r="67" spans="14:16" x14ac:dyDescent="0.25">
      <c r="N67"/>
      <c r="P67"/>
    </row>
    <row r="68" spans="14:16" x14ac:dyDescent="0.25">
      <c r="N68"/>
      <c r="P68"/>
    </row>
    <row r="69" spans="14:16" x14ac:dyDescent="0.25">
      <c r="N69"/>
      <c r="P69"/>
    </row>
    <row r="70" spans="14:16" x14ac:dyDescent="0.25">
      <c r="N70"/>
      <c r="P70"/>
    </row>
    <row r="71" spans="14:16" x14ac:dyDescent="0.25">
      <c r="N71"/>
      <c r="P71"/>
    </row>
    <row r="72" spans="14:16" x14ac:dyDescent="0.25">
      <c r="N72"/>
      <c r="P72"/>
    </row>
    <row r="73" spans="14:16" x14ac:dyDescent="0.25">
      <c r="N73"/>
      <c r="P73"/>
    </row>
    <row r="74" spans="14:16" x14ac:dyDescent="0.25">
      <c r="N74"/>
      <c r="P74"/>
    </row>
    <row r="75" spans="14:16" x14ac:dyDescent="0.25">
      <c r="N75"/>
      <c r="P75"/>
    </row>
    <row r="76" spans="14:16" x14ac:dyDescent="0.25">
      <c r="N76"/>
      <c r="P76"/>
    </row>
    <row r="77" spans="14:16" x14ac:dyDescent="0.25">
      <c r="N77"/>
      <c r="P77"/>
    </row>
    <row r="78" spans="14:16" x14ac:dyDescent="0.25">
      <c r="N78"/>
      <c r="P78"/>
    </row>
    <row r="79" spans="14:16" x14ac:dyDescent="0.25">
      <c r="N79"/>
      <c r="P79"/>
    </row>
    <row r="80" spans="14:16" x14ac:dyDescent="0.25">
      <c r="N80"/>
      <c r="P80"/>
    </row>
    <row r="81" spans="14:16" x14ac:dyDescent="0.25">
      <c r="N81"/>
      <c r="P81"/>
    </row>
    <row r="82" spans="14:16" x14ac:dyDescent="0.25">
      <c r="N82"/>
      <c r="P82"/>
    </row>
    <row r="83" spans="14:16" x14ac:dyDescent="0.25">
      <c r="N83"/>
      <c r="P83"/>
    </row>
    <row r="84" spans="14:16" x14ac:dyDescent="0.25">
      <c r="N84"/>
      <c r="P84"/>
    </row>
    <row r="85" spans="14:16" x14ac:dyDescent="0.25">
      <c r="N85"/>
      <c r="P85"/>
    </row>
    <row r="86" spans="14:16" x14ac:dyDescent="0.25">
      <c r="N86"/>
      <c r="P86"/>
    </row>
    <row r="87" spans="14:16" x14ac:dyDescent="0.25">
      <c r="N87"/>
      <c r="P87"/>
    </row>
    <row r="88" spans="14:16" x14ac:dyDescent="0.25">
      <c r="N88"/>
      <c r="P88"/>
    </row>
    <row r="89" spans="14:16" x14ac:dyDescent="0.25">
      <c r="N89"/>
      <c r="P89"/>
    </row>
    <row r="90" spans="14:16" x14ac:dyDescent="0.25">
      <c r="N90"/>
      <c r="P90"/>
    </row>
    <row r="91" spans="14:16" x14ac:dyDescent="0.25">
      <c r="N91"/>
      <c r="P91"/>
    </row>
    <row r="92" spans="14:16" x14ac:dyDescent="0.25">
      <c r="N92"/>
      <c r="P92"/>
    </row>
    <row r="93" spans="14:16" x14ac:dyDescent="0.25">
      <c r="N93"/>
      <c r="P93"/>
    </row>
    <row r="94" spans="14:16" x14ac:dyDescent="0.25">
      <c r="N94"/>
      <c r="P94"/>
    </row>
    <row r="95" spans="14:16" x14ac:dyDescent="0.25">
      <c r="N95"/>
      <c r="P95"/>
    </row>
    <row r="96" spans="14:16" x14ac:dyDescent="0.25">
      <c r="N96"/>
      <c r="P96"/>
    </row>
    <row r="97" spans="14:16" x14ac:dyDescent="0.25">
      <c r="N97"/>
      <c r="P97"/>
    </row>
    <row r="98" spans="14:16" x14ac:dyDescent="0.25">
      <c r="N98"/>
      <c r="P98"/>
    </row>
    <row r="99" spans="14:16" x14ac:dyDescent="0.25">
      <c r="N99"/>
      <c r="P99"/>
    </row>
    <row r="100" spans="14:16" x14ac:dyDescent="0.25">
      <c r="N100"/>
      <c r="P100"/>
    </row>
    <row r="101" spans="14:16" x14ac:dyDescent="0.25">
      <c r="N101"/>
      <c r="P101"/>
    </row>
    <row r="102" spans="14:16" x14ac:dyDescent="0.25">
      <c r="N102"/>
      <c r="P102"/>
    </row>
    <row r="103" spans="14:16" x14ac:dyDescent="0.25">
      <c r="N103"/>
      <c r="P103"/>
    </row>
    <row r="104" spans="14:16" x14ac:dyDescent="0.25">
      <c r="N104"/>
      <c r="P104"/>
    </row>
    <row r="105" spans="14:16" x14ac:dyDescent="0.25">
      <c r="N105"/>
      <c r="P105"/>
    </row>
    <row r="106" spans="14:16" x14ac:dyDescent="0.25">
      <c r="N106"/>
      <c r="P106"/>
    </row>
    <row r="107" spans="14:16" x14ac:dyDescent="0.25">
      <c r="N107"/>
      <c r="P107"/>
    </row>
    <row r="108" spans="14:16" x14ac:dyDescent="0.25">
      <c r="N108"/>
      <c r="P108"/>
    </row>
    <row r="109" spans="14:16" x14ac:dyDescent="0.25">
      <c r="N109"/>
      <c r="P109"/>
    </row>
    <row r="110" spans="14:16" x14ac:dyDescent="0.25">
      <c r="N110"/>
      <c r="P110"/>
    </row>
    <row r="111" spans="14:16" x14ac:dyDescent="0.25">
      <c r="N111"/>
      <c r="P111"/>
    </row>
    <row r="112" spans="14:16" x14ac:dyDescent="0.25">
      <c r="N112"/>
      <c r="P112"/>
    </row>
    <row r="113" spans="14:16" x14ac:dyDescent="0.25">
      <c r="N113"/>
      <c r="P113"/>
    </row>
    <row r="114" spans="14:16" x14ac:dyDescent="0.25">
      <c r="N114"/>
      <c r="P114"/>
    </row>
    <row r="115" spans="14:16" x14ac:dyDescent="0.25">
      <c r="N115"/>
      <c r="P115"/>
    </row>
    <row r="116" spans="14:16" x14ac:dyDescent="0.25">
      <c r="N116"/>
      <c r="P116"/>
    </row>
  </sheetData>
  <mergeCells count="50">
    <mergeCell ref="D47:M47"/>
    <mergeCell ref="B3:P3"/>
    <mergeCell ref="C5:M6"/>
    <mergeCell ref="C8:M8"/>
    <mergeCell ref="D20:M22"/>
    <mergeCell ref="D17:M17"/>
    <mergeCell ref="D15:M15"/>
    <mergeCell ref="D16:M16"/>
    <mergeCell ref="D25:M26"/>
    <mergeCell ref="D29:M29"/>
    <mergeCell ref="D32:M32"/>
    <mergeCell ref="D35:M36"/>
    <mergeCell ref="D43:M43"/>
    <mergeCell ref="D40:M40"/>
    <mergeCell ref="R42:AB44"/>
    <mergeCell ref="D39:M39"/>
    <mergeCell ref="R12:Z12"/>
    <mergeCell ref="R13:Z13"/>
    <mergeCell ref="D44:M44"/>
    <mergeCell ref="T29:U29"/>
    <mergeCell ref="T31:U31"/>
    <mergeCell ref="V29:W29"/>
    <mergeCell ref="V31:W31"/>
    <mergeCell ref="V27:W27"/>
    <mergeCell ref="V30:W30"/>
    <mergeCell ref="V28:W28"/>
    <mergeCell ref="T25:U25"/>
    <mergeCell ref="T26:U26"/>
    <mergeCell ref="V26:W26"/>
    <mergeCell ref="R5:AB5"/>
    <mergeCell ref="R7:Z7"/>
    <mergeCell ref="R8:Z8"/>
    <mergeCell ref="D53:M53"/>
    <mergeCell ref="R14:Z14"/>
    <mergeCell ref="R19:Z19"/>
    <mergeCell ref="R18:Z18"/>
    <mergeCell ref="R17:Z17"/>
    <mergeCell ref="R16:Z16"/>
    <mergeCell ref="R15:Z15"/>
    <mergeCell ref="T27:U27"/>
    <mergeCell ref="T30:U30"/>
    <mergeCell ref="T28:U28"/>
    <mergeCell ref="C49:M50"/>
    <mergeCell ref="T24:W24"/>
    <mergeCell ref="V25:W25"/>
    <mergeCell ref="R6:Z6"/>
    <mergeCell ref="R9:Z9"/>
    <mergeCell ref="R10:Z10"/>
    <mergeCell ref="R11:Z11"/>
    <mergeCell ref="R20:AB20"/>
  </mergeCells>
  <pageMargins left="0.23622047244094491" right="0.23622047244094491" top="0.35433070866141736" bottom="0.35433070866141736" header="0.31496062992125984" footer="0.31496062992125984"/>
  <pageSetup paperSize="8" orientation="landscape" r:id="rId1"/>
  <ignoredErrors>
    <ignoredError sqref="AB13"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6"/>
  <sheetViews>
    <sheetView workbookViewId="0">
      <selection sqref="A1:B1"/>
    </sheetView>
  </sheetViews>
  <sheetFormatPr defaultRowHeight="15" x14ac:dyDescent="0.25"/>
  <cols>
    <col min="1" max="1" width="11" customWidth="1"/>
    <col min="2" max="2" width="41.85546875" customWidth="1"/>
  </cols>
  <sheetData>
    <row r="1" spans="1:2" x14ac:dyDescent="0.25">
      <c r="A1" s="79" t="s">
        <v>110</v>
      </c>
      <c r="B1" s="79"/>
    </row>
    <row r="2" spans="1:2" x14ac:dyDescent="0.25">
      <c r="A2" s="38" t="s">
        <v>79</v>
      </c>
    </row>
    <row r="3" spans="1:2" x14ac:dyDescent="0.25">
      <c r="A3" s="36" t="s">
        <v>80</v>
      </c>
    </row>
    <row r="4" spans="1:2" x14ac:dyDescent="0.25">
      <c r="A4" s="36" t="s">
        <v>81</v>
      </c>
    </row>
    <row r="5" spans="1:2" x14ac:dyDescent="0.25">
      <c r="A5" s="36" t="s">
        <v>82</v>
      </c>
    </row>
    <row r="6" spans="1:2" x14ac:dyDescent="0.25">
      <c r="A6" s="36" t="s">
        <v>83</v>
      </c>
    </row>
    <row r="7" spans="1:2" x14ac:dyDescent="0.25">
      <c r="A7" s="36" t="s">
        <v>84</v>
      </c>
    </row>
    <row r="8" spans="1:2" x14ac:dyDescent="0.25">
      <c r="A8" s="36" t="s">
        <v>85</v>
      </c>
    </row>
    <row r="9" spans="1:2" x14ac:dyDescent="0.25">
      <c r="A9" s="36" t="s">
        <v>86</v>
      </c>
    </row>
    <row r="10" spans="1:2" x14ac:dyDescent="0.25">
      <c r="A10" s="36" t="s">
        <v>87</v>
      </c>
    </row>
    <row r="11" spans="1:2" x14ac:dyDescent="0.25">
      <c r="A11" s="36" t="s">
        <v>88</v>
      </c>
    </row>
    <row r="12" spans="1:2" x14ac:dyDescent="0.25">
      <c r="A12" s="36" t="s">
        <v>89</v>
      </c>
    </row>
    <row r="13" spans="1:2" x14ac:dyDescent="0.25">
      <c r="A13" s="36" t="s">
        <v>90</v>
      </c>
    </row>
    <row r="14" spans="1:2" x14ac:dyDescent="0.25">
      <c r="A14" s="36" t="s">
        <v>91</v>
      </c>
    </row>
    <row r="15" spans="1:2" x14ac:dyDescent="0.25">
      <c r="A15" s="36" t="s">
        <v>92</v>
      </c>
    </row>
    <row r="16" spans="1:2" x14ac:dyDescent="0.25">
      <c r="A16" s="36" t="s">
        <v>93</v>
      </c>
    </row>
    <row r="17" spans="1:1" x14ac:dyDescent="0.25">
      <c r="A17" s="36" t="s">
        <v>94</v>
      </c>
    </row>
    <row r="18" spans="1:1" x14ac:dyDescent="0.25">
      <c r="A18" s="36" t="s">
        <v>95</v>
      </c>
    </row>
    <row r="19" spans="1:1" x14ac:dyDescent="0.25">
      <c r="A19" s="36" t="s">
        <v>96</v>
      </c>
    </row>
    <row r="20" spans="1:1" x14ac:dyDescent="0.25">
      <c r="A20" s="36" t="s">
        <v>97</v>
      </c>
    </row>
    <row r="21" spans="1:1" x14ac:dyDescent="0.25">
      <c r="A21" s="36" t="s">
        <v>98</v>
      </c>
    </row>
    <row r="22" spans="1:1" x14ac:dyDescent="0.25">
      <c r="A22" s="36" t="s">
        <v>99</v>
      </c>
    </row>
    <row r="23" spans="1:1" x14ac:dyDescent="0.25">
      <c r="A23" s="36" t="s">
        <v>100</v>
      </c>
    </row>
    <row r="24" spans="1:1" x14ac:dyDescent="0.25">
      <c r="A24" s="36" t="s">
        <v>101</v>
      </c>
    </row>
    <row r="25" spans="1:1" x14ac:dyDescent="0.25">
      <c r="A25" s="36" t="s">
        <v>102</v>
      </c>
    </row>
    <row r="26" spans="1:1" x14ac:dyDescent="0.25">
      <c r="A26" s="36" t="s">
        <v>103</v>
      </c>
    </row>
  </sheetData>
  <mergeCells count="1">
    <mergeCell ref="A1:B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6"/>
  <sheetViews>
    <sheetView workbookViewId="0">
      <selection sqref="A1:B1"/>
    </sheetView>
  </sheetViews>
  <sheetFormatPr defaultRowHeight="15" x14ac:dyDescent="0.25"/>
  <cols>
    <col min="1" max="1" width="11" customWidth="1"/>
    <col min="2" max="2" width="41.85546875" customWidth="1"/>
  </cols>
  <sheetData>
    <row r="1" spans="1:2" x14ac:dyDescent="0.25">
      <c r="A1" s="79" t="s">
        <v>111</v>
      </c>
      <c r="B1" s="79"/>
    </row>
    <row r="2" spans="1:2" x14ac:dyDescent="0.25">
      <c r="A2" s="38" t="s">
        <v>79</v>
      </c>
    </row>
    <row r="3" spans="1:2" x14ac:dyDescent="0.25">
      <c r="A3" s="36" t="s">
        <v>80</v>
      </c>
    </row>
    <row r="4" spans="1:2" x14ac:dyDescent="0.25">
      <c r="A4" s="36" t="s">
        <v>81</v>
      </c>
    </row>
    <row r="5" spans="1:2" x14ac:dyDescent="0.25">
      <c r="A5" s="36" t="s">
        <v>82</v>
      </c>
    </row>
    <row r="6" spans="1:2" x14ac:dyDescent="0.25">
      <c r="A6" s="36" t="s">
        <v>83</v>
      </c>
    </row>
    <row r="7" spans="1:2" x14ac:dyDescent="0.25">
      <c r="A7" s="36" t="s">
        <v>84</v>
      </c>
    </row>
    <row r="8" spans="1:2" x14ac:dyDescent="0.25">
      <c r="A8" s="36" t="s">
        <v>85</v>
      </c>
    </row>
    <row r="9" spans="1:2" x14ac:dyDescent="0.25">
      <c r="A9" s="36" t="s">
        <v>86</v>
      </c>
    </row>
    <row r="10" spans="1:2" x14ac:dyDescent="0.25">
      <c r="A10" s="36" t="s">
        <v>87</v>
      </c>
    </row>
    <row r="11" spans="1:2" x14ac:dyDescent="0.25">
      <c r="A11" s="36" t="s">
        <v>88</v>
      </c>
    </row>
    <row r="12" spans="1:2" x14ac:dyDescent="0.25">
      <c r="A12" s="36" t="s">
        <v>89</v>
      </c>
    </row>
    <row r="13" spans="1:2" x14ac:dyDescent="0.25">
      <c r="A13" s="36" t="s">
        <v>90</v>
      </c>
    </row>
    <row r="14" spans="1:2" x14ac:dyDescent="0.25">
      <c r="A14" s="36" t="s">
        <v>91</v>
      </c>
    </row>
    <row r="15" spans="1:2" x14ac:dyDescent="0.25">
      <c r="A15" s="36" t="s">
        <v>92</v>
      </c>
    </row>
    <row r="16" spans="1:2" x14ac:dyDescent="0.25">
      <c r="A16" s="36" t="s">
        <v>93</v>
      </c>
    </row>
    <row r="17" spans="1:1" x14ac:dyDescent="0.25">
      <c r="A17" s="36" t="s">
        <v>94</v>
      </c>
    </row>
    <row r="18" spans="1:1" x14ac:dyDescent="0.25">
      <c r="A18" s="36" t="s">
        <v>95</v>
      </c>
    </row>
    <row r="19" spans="1:1" x14ac:dyDescent="0.25">
      <c r="A19" s="36" t="s">
        <v>96</v>
      </c>
    </row>
    <row r="20" spans="1:1" x14ac:dyDescent="0.25">
      <c r="A20" s="36" t="s">
        <v>97</v>
      </c>
    </row>
    <row r="21" spans="1:1" x14ac:dyDescent="0.25">
      <c r="A21" s="36" t="s">
        <v>98</v>
      </c>
    </row>
    <row r="22" spans="1:1" x14ac:dyDescent="0.25">
      <c r="A22" s="36" t="s">
        <v>99</v>
      </c>
    </row>
    <row r="23" spans="1:1" x14ac:dyDescent="0.25">
      <c r="A23" s="36" t="s">
        <v>100</v>
      </c>
    </row>
    <row r="24" spans="1:1" x14ac:dyDescent="0.25">
      <c r="A24" s="36" t="s">
        <v>101</v>
      </c>
    </row>
    <row r="25" spans="1:1" x14ac:dyDescent="0.25">
      <c r="A25" s="36" t="s">
        <v>102</v>
      </c>
    </row>
    <row r="26" spans="1:1" x14ac:dyDescent="0.25">
      <c r="A26" s="36" t="s">
        <v>103</v>
      </c>
    </row>
  </sheetData>
  <mergeCells count="1">
    <mergeCell ref="A1:B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26"/>
  <sheetViews>
    <sheetView workbookViewId="0">
      <selection sqref="A1:B1"/>
    </sheetView>
  </sheetViews>
  <sheetFormatPr defaultRowHeight="15" x14ac:dyDescent="0.25"/>
  <cols>
    <col min="1" max="1" width="11.140625" customWidth="1"/>
    <col min="2" max="2" width="42.140625" customWidth="1"/>
  </cols>
  <sheetData>
    <row r="1" spans="1:2" x14ac:dyDescent="0.25">
      <c r="A1" s="79" t="s">
        <v>112</v>
      </c>
      <c r="B1" s="79"/>
    </row>
    <row r="2" spans="1:2" x14ac:dyDescent="0.25">
      <c r="A2" s="38" t="s">
        <v>79</v>
      </c>
    </row>
    <row r="3" spans="1:2" x14ac:dyDescent="0.25">
      <c r="A3" s="36" t="s">
        <v>80</v>
      </c>
    </row>
    <row r="4" spans="1:2" x14ac:dyDescent="0.25">
      <c r="A4" s="36" t="s">
        <v>81</v>
      </c>
    </row>
    <row r="5" spans="1:2" x14ac:dyDescent="0.25">
      <c r="A5" s="36" t="s">
        <v>82</v>
      </c>
    </row>
    <row r="6" spans="1:2" x14ac:dyDescent="0.25">
      <c r="A6" s="36" t="s">
        <v>83</v>
      </c>
    </row>
    <row r="7" spans="1:2" x14ac:dyDescent="0.25">
      <c r="A7" s="36" t="s">
        <v>84</v>
      </c>
    </row>
    <row r="8" spans="1:2" x14ac:dyDescent="0.25">
      <c r="A8" s="36" t="s">
        <v>85</v>
      </c>
    </row>
    <row r="9" spans="1:2" x14ac:dyDescent="0.25">
      <c r="A9" s="36" t="s">
        <v>86</v>
      </c>
    </row>
    <row r="10" spans="1:2" x14ac:dyDescent="0.25">
      <c r="A10" s="36" t="s">
        <v>87</v>
      </c>
    </row>
    <row r="11" spans="1:2" x14ac:dyDescent="0.25">
      <c r="A11" s="36" t="s">
        <v>88</v>
      </c>
    </row>
    <row r="12" spans="1:2" x14ac:dyDescent="0.25">
      <c r="A12" s="36" t="s">
        <v>89</v>
      </c>
    </row>
    <row r="13" spans="1:2" x14ac:dyDescent="0.25">
      <c r="A13" s="36" t="s">
        <v>90</v>
      </c>
    </row>
    <row r="14" spans="1:2" x14ac:dyDescent="0.25">
      <c r="A14" s="36" t="s">
        <v>91</v>
      </c>
    </row>
    <row r="15" spans="1:2" x14ac:dyDescent="0.25">
      <c r="A15" s="36" t="s">
        <v>92</v>
      </c>
    </row>
    <row r="16" spans="1:2" x14ac:dyDescent="0.25">
      <c r="A16" s="36" t="s">
        <v>93</v>
      </c>
    </row>
    <row r="17" spans="1:1" x14ac:dyDescent="0.25">
      <c r="A17" s="36" t="s">
        <v>94</v>
      </c>
    </row>
    <row r="18" spans="1:1" x14ac:dyDescent="0.25">
      <c r="A18" s="36" t="s">
        <v>95</v>
      </c>
    </row>
    <row r="19" spans="1:1" x14ac:dyDescent="0.25">
      <c r="A19" s="36" t="s">
        <v>96</v>
      </c>
    </row>
    <row r="20" spans="1:1" x14ac:dyDescent="0.25">
      <c r="A20" s="36" t="s">
        <v>97</v>
      </c>
    </row>
    <row r="21" spans="1:1" x14ac:dyDescent="0.25">
      <c r="A21" s="36" t="s">
        <v>98</v>
      </c>
    </row>
    <row r="22" spans="1:1" x14ac:dyDescent="0.25">
      <c r="A22" s="36" t="s">
        <v>99</v>
      </c>
    </row>
    <row r="23" spans="1:1" x14ac:dyDescent="0.25">
      <c r="A23" s="36" t="s">
        <v>100</v>
      </c>
    </row>
    <row r="24" spans="1:1" x14ac:dyDescent="0.25">
      <c r="A24" s="36" t="s">
        <v>101</v>
      </c>
    </row>
    <row r="25" spans="1:1" x14ac:dyDescent="0.25">
      <c r="A25" s="36" t="s">
        <v>102</v>
      </c>
    </row>
    <row r="26" spans="1:1" x14ac:dyDescent="0.25">
      <c r="A26" s="36" t="s">
        <v>103</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26"/>
  <sheetViews>
    <sheetView workbookViewId="0">
      <selection sqref="A1:B1"/>
    </sheetView>
  </sheetViews>
  <sheetFormatPr defaultRowHeight="15" x14ac:dyDescent="0.25"/>
  <cols>
    <col min="1" max="1" width="11.140625" customWidth="1"/>
    <col min="2" max="2" width="42.140625" customWidth="1"/>
  </cols>
  <sheetData>
    <row r="1" spans="1:2" x14ac:dyDescent="0.25">
      <c r="A1" s="79" t="s">
        <v>113</v>
      </c>
      <c r="B1" s="79"/>
    </row>
    <row r="2" spans="1:2" x14ac:dyDescent="0.25">
      <c r="A2" s="38" t="s">
        <v>79</v>
      </c>
    </row>
    <row r="3" spans="1:2" x14ac:dyDescent="0.25">
      <c r="A3" s="36" t="s">
        <v>80</v>
      </c>
    </row>
    <row r="4" spans="1:2" x14ac:dyDescent="0.25">
      <c r="A4" s="36" t="s">
        <v>81</v>
      </c>
    </row>
    <row r="5" spans="1:2" x14ac:dyDescent="0.25">
      <c r="A5" s="36" t="s">
        <v>82</v>
      </c>
    </row>
    <row r="6" spans="1:2" x14ac:dyDescent="0.25">
      <c r="A6" s="36" t="s">
        <v>83</v>
      </c>
    </row>
    <row r="7" spans="1:2" x14ac:dyDescent="0.25">
      <c r="A7" s="36" t="s">
        <v>84</v>
      </c>
    </row>
    <row r="8" spans="1:2" x14ac:dyDescent="0.25">
      <c r="A8" s="36" t="s">
        <v>85</v>
      </c>
    </row>
    <row r="9" spans="1:2" x14ac:dyDescent="0.25">
      <c r="A9" s="36" t="s">
        <v>86</v>
      </c>
    </row>
    <row r="10" spans="1:2" x14ac:dyDescent="0.25">
      <c r="A10" s="36" t="s">
        <v>87</v>
      </c>
    </row>
    <row r="11" spans="1:2" x14ac:dyDescent="0.25">
      <c r="A11" s="36" t="s">
        <v>88</v>
      </c>
    </row>
    <row r="12" spans="1:2" x14ac:dyDescent="0.25">
      <c r="A12" s="36" t="s">
        <v>89</v>
      </c>
    </row>
    <row r="13" spans="1:2" x14ac:dyDescent="0.25">
      <c r="A13" s="36" t="s">
        <v>90</v>
      </c>
    </row>
    <row r="14" spans="1:2" x14ac:dyDescent="0.25">
      <c r="A14" s="36" t="s">
        <v>91</v>
      </c>
    </row>
    <row r="15" spans="1:2" x14ac:dyDescent="0.25">
      <c r="A15" s="36" t="s">
        <v>92</v>
      </c>
    </row>
    <row r="16" spans="1:2" x14ac:dyDescent="0.25">
      <c r="A16" s="36" t="s">
        <v>93</v>
      </c>
    </row>
    <row r="17" spans="1:1" x14ac:dyDescent="0.25">
      <c r="A17" s="36" t="s">
        <v>94</v>
      </c>
    </row>
    <row r="18" spans="1:1" x14ac:dyDescent="0.25">
      <c r="A18" s="36" t="s">
        <v>95</v>
      </c>
    </row>
    <row r="19" spans="1:1" x14ac:dyDescent="0.25">
      <c r="A19" s="36" t="s">
        <v>96</v>
      </c>
    </row>
    <row r="20" spans="1:1" x14ac:dyDescent="0.25">
      <c r="A20" s="36" t="s">
        <v>97</v>
      </c>
    </row>
    <row r="21" spans="1:1" x14ac:dyDescent="0.25">
      <c r="A21" s="36" t="s">
        <v>98</v>
      </c>
    </row>
    <row r="22" spans="1:1" x14ac:dyDescent="0.25">
      <c r="A22" s="36" t="s">
        <v>99</v>
      </c>
    </row>
    <row r="23" spans="1:1" x14ac:dyDescent="0.25">
      <c r="A23" s="36" t="s">
        <v>100</v>
      </c>
    </row>
    <row r="24" spans="1:1" x14ac:dyDescent="0.25">
      <c r="A24" s="36" t="s">
        <v>101</v>
      </c>
    </row>
    <row r="25" spans="1:1" x14ac:dyDescent="0.25">
      <c r="A25" s="36" t="s">
        <v>102</v>
      </c>
    </row>
    <row r="26" spans="1:1" x14ac:dyDescent="0.25">
      <c r="A26" s="36" t="s">
        <v>103</v>
      </c>
    </row>
  </sheetData>
  <mergeCells count="1">
    <mergeCell ref="A1:B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26"/>
  <sheetViews>
    <sheetView workbookViewId="0">
      <selection sqref="A1:B1"/>
    </sheetView>
  </sheetViews>
  <sheetFormatPr defaultRowHeight="15" x14ac:dyDescent="0.25"/>
  <cols>
    <col min="1" max="1" width="11" customWidth="1"/>
    <col min="2" max="2" width="44.140625" customWidth="1"/>
  </cols>
  <sheetData>
    <row r="1" spans="1:2" x14ac:dyDescent="0.25">
      <c r="A1" s="79" t="s">
        <v>114</v>
      </c>
      <c r="B1" s="79"/>
    </row>
    <row r="2" spans="1:2" x14ac:dyDescent="0.25">
      <c r="A2" s="38" t="s">
        <v>79</v>
      </c>
    </row>
    <row r="3" spans="1:2" x14ac:dyDescent="0.25">
      <c r="A3" s="36" t="s">
        <v>80</v>
      </c>
    </row>
    <row r="4" spans="1:2" x14ac:dyDescent="0.25">
      <c r="A4" s="36" t="s">
        <v>81</v>
      </c>
    </row>
    <row r="5" spans="1:2" x14ac:dyDescent="0.25">
      <c r="A5" s="36" t="s">
        <v>82</v>
      </c>
    </row>
    <row r="6" spans="1:2" x14ac:dyDescent="0.25">
      <c r="A6" s="36" t="s">
        <v>83</v>
      </c>
    </row>
    <row r="7" spans="1:2" x14ac:dyDescent="0.25">
      <c r="A7" s="36" t="s">
        <v>84</v>
      </c>
    </row>
    <row r="8" spans="1:2" x14ac:dyDescent="0.25">
      <c r="A8" s="36" t="s">
        <v>85</v>
      </c>
    </row>
    <row r="9" spans="1:2" x14ac:dyDescent="0.25">
      <c r="A9" s="36" t="s">
        <v>86</v>
      </c>
    </row>
    <row r="10" spans="1:2" x14ac:dyDescent="0.25">
      <c r="A10" s="36" t="s">
        <v>87</v>
      </c>
    </row>
    <row r="11" spans="1:2" x14ac:dyDescent="0.25">
      <c r="A11" s="36" t="s">
        <v>88</v>
      </c>
    </row>
    <row r="12" spans="1:2" x14ac:dyDescent="0.25">
      <c r="A12" s="36" t="s">
        <v>89</v>
      </c>
    </row>
    <row r="13" spans="1:2" x14ac:dyDescent="0.25">
      <c r="A13" s="36" t="s">
        <v>90</v>
      </c>
    </row>
    <row r="14" spans="1:2" x14ac:dyDescent="0.25">
      <c r="A14" s="36" t="s">
        <v>91</v>
      </c>
    </row>
    <row r="15" spans="1:2" x14ac:dyDescent="0.25">
      <c r="A15" s="36" t="s">
        <v>92</v>
      </c>
    </row>
    <row r="16" spans="1:2" x14ac:dyDescent="0.25">
      <c r="A16" s="36" t="s">
        <v>93</v>
      </c>
    </row>
    <row r="17" spans="1:1" x14ac:dyDescent="0.25">
      <c r="A17" s="36" t="s">
        <v>94</v>
      </c>
    </row>
    <row r="18" spans="1:1" x14ac:dyDescent="0.25">
      <c r="A18" s="36" t="s">
        <v>95</v>
      </c>
    </row>
    <row r="19" spans="1:1" x14ac:dyDescent="0.25">
      <c r="A19" s="36" t="s">
        <v>96</v>
      </c>
    </row>
    <row r="20" spans="1:1" x14ac:dyDescent="0.25">
      <c r="A20" s="36" t="s">
        <v>97</v>
      </c>
    </row>
    <row r="21" spans="1:1" x14ac:dyDescent="0.25">
      <c r="A21" s="36" t="s">
        <v>98</v>
      </c>
    </row>
    <row r="22" spans="1:1" x14ac:dyDescent="0.25">
      <c r="A22" s="36" t="s">
        <v>99</v>
      </c>
    </row>
    <row r="23" spans="1:1" x14ac:dyDescent="0.25">
      <c r="A23" s="36" t="s">
        <v>100</v>
      </c>
    </row>
    <row r="24" spans="1:1" x14ac:dyDescent="0.25">
      <c r="A24" s="36" t="s">
        <v>101</v>
      </c>
    </row>
    <row r="25" spans="1:1" x14ac:dyDescent="0.25">
      <c r="A25" s="36" t="s">
        <v>102</v>
      </c>
    </row>
    <row r="26" spans="1:1" x14ac:dyDescent="0.25">
      <c r="A26" s="36" t="s">
        <v>103</v>
      </c>
    </row>
  </sheetData>
  <mergeCells count="1">
    <mergeCell ref="A1:B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26"/>
  <sheetViews>
    <sheetView workbookViewId="0">
      <selection sqref="A1:B1"/>
    </sheetView>
  </sheetViews>
  <sheetFormatPr defaultRowHeight="15" x14ac:dyDescent="0.25"/>
  <cols>
    <col min="1" max="1" width="11" customWidth="1"/>
    <col min="2" max="2" width="44.42578125" customWidth="1"/>
  </cols>
  <sheetData>
    <row r="1" spans="1:2" x14ac:dyDescent="0.25">
      <c r="A1" s="79" t="s">
        <v>115</v>
      </c>
      <c r="B1" s="79"/>
    </row>
    <row r="2" spans="1:2" x14ac:dyDescent="0.25">
      <c r="A2" s="38" t="s">
        <v>79</v>
      </c>
    </row>
    <row r="3" spans="1:2" x14ac:dyDescent="0.25">
      <c r="A3" s="36" t="s">
        <v>80</v>
      </c>
    </row>
    <row r="4" spans="1:2" x14ac:dyDescent="0.25">
      <c r="A4" s="36" t="s">
        <v>81</v>
      </c>
    </row>
    <row r="5" spans="1:2" x14ac:dyDescent="0.25">
      <c r="A5" s="36" t="s">
        <v>82</v>
      </c>
    </row>
    <row r="6" spans="1:2" x14ac:dyDescent="0.25">
      <c r="A6" s="36" t="s">
        <v>83</v>
      </c>
    </row>
    <row r="7" spans="1:2" x14ac:dyDescent="0.25">
      <c r="A7" s="36" t="s">
        <v>84</v>
      </c>
    </row>
    <row r="8" spans="1:2" x14ac:dyDescent="0.25">
      <c r="A8" s="36" t="s">
        <v>85</v>
      </c>
    </row>
    <row r="9" spans="1:2" x14ac:dyDescent="0.25">
      <c r="A9" s="36" t="s">
        <v>86</v>
      </c>
    </row>
    <row r="10" spans="1:2" x14ac:dyDescent="0.25">
      <c r="A10" s="36" t="s">
        <v>87</v>
      </c>
    </row>
    <row r="11" spans="1:2" x14ac:dyDescent="0.25">
      <c r="A11" s="36" t="s">
        <v>88</v>
      </c>
    </row>
    <row r="12" spans="1:2" x14ac:dyDescent="0.25">
      <c r="A12" s="36" t="s">
        <v>89</v>
      </c>
    </row>
    <row r="13" spans="1:2" x14ac:dyDescent="0.25">
      <c r="A13" s="36" t="s">
        <v>90</v>
      </c>
    </row>
    <row r="14" spans="1:2" x14ac:dyDescent="0.25">
      <c r="A14" s="36" t="s">
        <v>91</v>
      </c>
    </row>
    <row r="15" spans="1:2" x14ac:dyDescent="0.25">
      <c r="A15" s="36" t="s">
        <v>92</v>
      </c>
    </row>
    <row r="16" spans="1:2" x14ac:dyDescent="0.25">
      <c r="A16" s="36" t="s">
        <v>93</v>
      </c>
    </row>
    <row r="17" spans="1:1" x14ac:dyDescent="0.25">
      <c r="A17" s="36" t="s">
        <v>94</v>
      </c>
    </row>
    <row r="18" spans="1:1" x14ac:dyDescent="0.25">
      <c r="A18" s="36" t="s">
        <v>95</v>
      </c>
    </row>
    <row r="19" spans="1:1" x14ac:dyDescent="0.25">
      <c r="A19" s="36" t="s">
        <v>96</v>
      </c>
    </row>
    <row r="20" spans="1:1" x14ac:dyDescent="0.25">
      <c r="A20" s="36" t="s">
        <v>97</v>
      </c>
    </row>
    <row r="21" spans="1:1" x14ac:dyDescent="0.25">
      <c r="A21" s="36" t="s">
        <v>98</v>
      </c>
    </row>
    <row r="22" spans="1:1" x14ac:dyDescent="0.25">
      <c r="A22" s="36" t="s">
        <v>99</v>
      </c>
    </row>
    <row r="23" spans="1:1" x14ac:dyDescent="0.25">
      <c r="A23" s="36" t="s">
        <v>100</v>
      </c>
    </row>
    <row r="24" spans="1:1" x14ac:dyDescent="0.25">
      <c r="A24" s="36" t="s">
        <v>101</v>
      </c>
    </row>
    <row r="25" spans="1:1" x14ac:dyDescent="0.25">
      <c r="A25" s="36" t="s">
        <v>102</v>
      </c>
    </row>
    <row r="26" spans="1:1" x14ac:dyDescent="0.25">
      <c r="A26" s="36" t="s">
        <v>103</v>
      </c>
    </row>
  </sheetData>
  <mergeCells count="1">
    <mergeCell ref="A1:B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26"/>
  <sheetViews>
    <sheetView workbookViewId="0">
      <selection activeCell="B20" sqref="B20"/>
    </sheetView>
  </sheetViews>
  <sheetFormatPr defaultRowHeight="15" x14ac:dyDescent="0.25"/>
  <cols>
    <col min="1" max="1" width="11" customWidth="1"/>
    <col min="2" max="2" width="45.28515625" customWidth="1"/>
  </cols>
  <sheetData>
    <row r="1" spans="1:2" x14ac:dyDescent="0.25">
      <c r="A1" s="79" t="s">
        <v>116</v>
      </c>
      <c r="B1" s="79"/>
    </row>
    <row r="2" spans="1:2" x14ac:dyDescent="0.25">
      <c r="A2" s="38" t="s">
        <v>79</v>
      </c>
    </row>
    <row r="3" spans="1:2" x14ac:dyDescent="0.25">
      <c r="A3" s="36" t="s">
        <v>80</v>
      </c>
    </row>
    <row r="4" spans="1:2" x14ac:dyDescent="0.25">
      <c r="A4" s="36" t="s">
        <v>81</v>
      </c>
    </row>
    <row r="5" spans="1:2" x14ac:dyDescent="0.25">
      <c r="A5" s="36" t="s">
        <v>82</v>
      </c>
    </row>
    <row r="6" spans="1:2" x14ac:dyDescent="0.25">
      <c r="A6" s="36" t="s">
        <v>83</v>
      </c>
    </row>
    <row r="7" spans="1:2" x14ac:dyDescent="0.25">
      <c r="A7" s="36" t="s">
        <v>84</v>
      </c>
    </row>
    <row r="8" spans="1:2" x14ac:dyDescent="0.25">
      <c r="A8" s="36" t="s">
        <v>85</v>
      </c>
    </row>
    <row r="9" spans="1:2" x14ac:dyDescent="0.25">
      <c r="A9" s="36" t="s">
        <v>86</v>
      </c>
    </row>
    <row r="10" spans="1:2" x14ac:dyDescent="0.25">
      <c r="A10" s="36" t="s">
        <v>87</v>
      </c>
    </row>
    <row r="11" spans="1:2" x14ac:dyDescent="0.25">
      <c r="A11" s="36" t="s">
        <v>88</v>
      </c>
    </row>
    <row r="12" spans="1:2" x14ac:dyDescent="0.25">
      <c r="A12" s="36" t="s">
        <v>89</v>
      </c>
    </row>
    <row r="13" spans="1:2" x14ac:dyDescent="0.25">
      <c r="A13" s="36" t="s">
        <v>90</v>
      </c>
    </row>
    <row r="14" spans="1:2" x14ac:dyDescent="0.25">
      <c r="A14" s="36" t="s">
        <v>91</v>
      </c>
    </row>
    <row r="15" spans="1:2" x14ac:dyDescent="0.25">
      <c r="A15" s="36" t="s">
        <v>92</v>
      </c>
    </row>
    <row r="16" spans="1:2" x14ac:dyDescent="0.25">
      <c r="A16" s="36" t="s">
        <v>93</v>
      </c>
    </row>
    <row r="17" spans="1:1" x14ac:dyDescent="0.25">
      <c r="A17" s="36" t="s">
        <v>94</v>
      </c>
    </row>
    <row r="18" spans="1:1" x14ac:dyDescent="0.25">
      <c r="A18" s="36" t="s">
        <v>95</v>
      </c>
    </row>
    <row r="19" spans="1:1" x14ac:dyDescent="0.25">
      <c r="A19" s="36" t="s">
        <v>96</v>
      </c>
    </row>
    <row r="20" spans="1:1" x14ac:dyDescent="0.25">
      <c r="A20" s="36" t="s">
        <v>97</v>
      </c>
    </row>
    <row r="21" spans="1:1" x14ac:dyDescent="0.25">
      <c r="A21" s="36" t="s">
        <v>98</v>
      </c>
    </row>
    <row r="22" spans="1:1" x14ac:dyDescent="0.25">
      <c r="A22" s="36" t="s">
        <v>99</v>
      </c>
    </row>
    <row r="23" spans="1:1" x14ac:dyDescent="0.25">
      <c r="A23" s="36" t="s">
        <v>100</v>
      </c>
    </row>
    <row r="24" spans="1:1" x14ac:dyDescent="0.25">
      <c r="A24" s="36" t="s">
        <v>101</v>
      </c>
    </row>
    <row r="25" spans="1:1" x14ac:dyDescent="0.25">
      <c r="A25" s="36" t="s">
        <v>102</v>
      </c>
    </row>
    <row r="26" spans="1:1" x14ac:dyDescent="0.25">
      <c r="A26" s="36" t="s">
        <v>103</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3"/>
  <sheetViews>
    <sheetView topLeftCell="A37" workbookViewId="0">
      <selection activeCell="P59" sqref="P59"/>
    </sheetView>
  </sheetViews>
  <sheetFormatPr defaultRowHeight="15" x14ac:dyDescent="0.25"/>
  <sheetData>
    <row r="1" spans="1:16" ht="21" x14ac:dyDescent="0.35">
      <c r="A1" s="2" t="s">
        <v>27</v>
      </c>
    </row>
    <row r="3" spans="1:16" x14ac:dyDescent="0.25">
      <c r="B3" t="s">
        <v>28</v>
      </c>
    </row>
    <row r="4" spans="1:16" x14ac:dyDescent="0.25">
      <c r="B4" t="s">
        <v>32</v>
      </c>
    </row>
    <row r="8" spans="1:16" x14ac:dyDescent="0.25">
      <c r="K8" s="1" t="s">
        <v>1</v>
      </c>
    </row>
    <row r="9" spans="1:16" x14ac:dyDescent="0.25">
      <c r="K9" s="1" t="s">
        <v>29</v>
      </c>
    </row>
    <row r="10" spans="1:16" x14ac:dyDescent="0.25">
      <c r="N10" s="1" t="s">
        <v>23</v>
      </c>
      <c r="O10" s="1"/>
      <c r="P10" s="1" t="s">
        <v>0</v>
      </c>
    </row>
    <row r="12" spans="1:16" x14ac:dyDescent="0.25">
      <c r="A12" s="1" t="s">
        <v>2</v>
      </c>
      <c r="N12" s="3"/>
      <c r="P12">
        <f>IF(N12,(1),(0))</f>
        <v>0</v>
      </c>
    </row>
    <row r="13" spans="1:16" x14ac:dyDescent="0.25">
      <c r="B13" t="s">
        <v>35</v>
      </c>
    </row>
    <row r="14" spans="1:16" x14ac:dyDescent="0.25">
      <c r="B14" t="s">
        <v>3</v>
      </c>
    </row>
    <row r="15" spans="1:16" x14ac:dyDescent="0.25">
      <c r="B15" t="s">
        <v>4</v>
      </c>
    </row>
    <row r="16" spans="1:16" x14ac:dyDescent="0.25">
      <c r="A16" s="5" t="s">
        <v>33</v>
      </c>
    </row>
    <row r="18" spans="1:16" x14ac:dyDescent="0.25">
      <c r="A18" s="1" t="s">
        <v>9</v>
      </c>
      <c r="N18" s="3"/>
      <c r="P18">
        <f>IF(N18,(6),(0))</f>
        <v>0</v>
      </c>
    </row>
    <row r="21" spans="1:16" x14ac:dyDescent="0.25">
      <c r="A21" s="1" t="s">
        <v>8</v>
      </c>
      <c r="N21" s="3"/>
      <c r="P21">
        <f>IF(N21,(5),(0))</f>
        <v>0</v>
      </c>
    </row>
    <row r="22" spans="1:16" x14ac:dyDescent="0.25">
      <c r="B22" t="s">
        <v>5</v>
      </c>
    </row>
    <row r="25" spans="1:16" x14ac:dyDescent="0.25">
      <c r="A25" s="1" t="s">
        <v>6</v>
      </c>
      <c r="N25" s="3"/>
      <c r="P25">
        <f>IF(N25,(4),(0))</f>
        <v>0</v>
      </c>
    </row>
    <row r="28" spans="1:16" x14ac:dyDescent="0.25">
      <c r="A28" s="1" t="s">
        <v>7</v>
      </c>
      <c r="N28" s="3"/>
      <c r="P28">
        <f>IF(N28,(4),(0))</f>
        <v>0</v>
      </c>
    </row>
    <row r="31" spans="1:16" x14ac:dyDescent="0.25">
      <c r="A31" s="1" t="s">
        <v>10</v>
      </c>
      <c r="N31" s="3"/>
      <c r="P31">
        <f>IF(N31,(4),(0))</f>
        <v>0</v>
      </c>
    </row>
    <row r="32" spans="1:16" x14ac:dyDescent="0.25">
      <c r="B32" t="s">
        <v>34</v>
      </c>
    </row>
    <row r="33" spans="1:16" x14ac:dyDescent="0.25">
      <c r="B33" t="s">
        <v>11</v>
      </c>
    </row>
    <row r="34" spans="1:16" x14ac:dyDescent="0.25">
      <c r="B34" t="s">
        <v>12</v>
      </c>
    </row>
    <row r="37" spans="1:16" x14ac:dyDescent="0.25">
      <c r="A37" s="1" t="s">
        <v>13</v>
      </c>
      <c r="N37" s="3"/>
      <c r="P37">
        <f>IF(N37,(3),(0))</f>
        <v>0</v>
      </c>
    </row>
    <row r="38" spans="1:16" x14ac:dyDescent="0.25">
      <c r="B38" t="s">
        <v>14</v>
      </c>
    </row>
    <row r="41" spans="1:16" x14ac:dyDescent="0.25">
      <c r="A41" s="1" t="s">
        <v>15</v>
      </c>
    </row>
    <row r="42" spans="1:16" x14ac:dyDescent="0.25">
      <c r="B42" t="s">
        <v>24</v>
      </c>
      <c r="N42" s="3"/>
      <c r="P42">
        <f>IF(N42,(3),(0))</f>
        <v>0</v>
      </c>
    </row>
    <row r="45" spans="1:16" x14ac:dyDescent="0.25">
      <c r="A45" s="1" t="s">
        <v>16</v>
      </c>
      <c r="N45" s="3"/>
      <c r="P45">
        <f>IF(N45,(2),(0))</f>
        <v>0</v>
      </c>
    </row>
    <row r="46" spans="1:16" x14ac:dyDescent="0.25">
      <c r="A46" s="1"/>
      <c r="N46" s="4"/>
    </row>
    <row r="47" spans="1:16" x14ac:dyDescent="0.25">
      <c r="A47" s="5" t="s">
        <v>30</v>
      </c>
      <c r="N47" s="4"/>
    </row>
    <row r="48" spans="1:16" x14ac:dyDescent="0.25">
      <c r="A48" s="1"/>
      <c r="N48" s="4"/>
    </row>
    <row r="50" spans="1:16" x14ac:dyDescent="0.25">
      <c r="A50" s="1" t="s">
        <v>25</v>
      </c>
      <c r="N50" s="3"/>
      <c r="P50">
        <f>IF(N50,(1),(0))</f>
        <v>0</v>
      </c>
    </row>
    <row r="51" spans="1:16" x14ac:dyDescent="0.25">
      <c r="B51" t="s">
        <v>17</v>
      </c>
    </row>
    <row r="53" spans="1:16" x14ac:dyDescent="0.25">
      <c r="A53" s="1" t="s">
        <v>22</v>
      </c>
      <c r="N53" s="3"/>
      <c r="P53">
        <f>IF(N53,(1),(0))</f>
        <v>0</v>
      </c>
    </row>
    <row r="54" spans="1:16" x14ac:dyDescent="0.25">
      <c r="B54" t="s">
        <v>18</v>
      </c>
    </row>
    <row r="55" spans="1:16" x14ac:dyDescent="0.25">
      <c r="B55" t="s">
        <v>19</v>
      </c>
    </row>
    <row r="56" spans="1:16" x14ac:dyDescent="0.25">
      <c r="B56" t="s">
        <v>20</v>
      </c>
    </row>
    <row r="57" spans="1:16" x14ac:dyDescent="0.25">
      <c r="B57" t="s">
        <v>21</v>
      </c>
    </row>
    <row r="59" spans="1:16" x14ac:dyDescent="0.25">
      <c r="A59" s="1" t="s">
        <v>26</v>
      </c>
      <c r="N59" s="3"/>
      <c r="P59">
        <f>IF(N59,(1),(0))</f>
        <v>0</v>
      </c>
    </row>
    <row r="63" spans="1:16" x14ac:dyDescent="0.25">
      <c r="K63" s="1" t="s">
        <v>31</v>
      </c>
      <c r="P63">
        <f>SUM(P12:P62)</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
  <sheetViews>
    <sheetView workbookViewId="0">
      <selection activeCell="D22" sqref="D22"/>
    </sheetView>
  </sheetViews>
  <sheetFormatPr defaultRowHeight="15" x14ac:dyDescent="0.25"/>
  <sheetData>
    <row r="1" spans="1:2" x14ac:dyDescent="0.25">
      <c r="A1">
        <v>-9</v>
      </c>
      <c r="B1">
        <v>1</v>
      </c>
    </row>
    <row r="2" spans="1:2" x14ac:dyDescent="0.25">
      <c r="A2">
        <v>-8</v>
      </c>
      <c r="B2">
        <v>1</v>
      </c>
    </row>
    <row r="3" spans="1:2" x14ac:dyDescent="0.25">
      <c r="A3">
        <v>-7</v>
      </c>
      <c r="B3">
        <v>1</v>
      </c>
    </row>
    <row r="4" spans="1:2" x14ac:dyDescent="0.25">
      <c r="A4">
        <v>-6</v>
      </c>
      <c r="B4">
        <v>1</v>
      </c>
    </row>
    <row r="5" spans="1:2" x14ac:dyDescent="0.25">
      <c r="A5">
        <v>-5</v>
      </c>
      <c r="B5">
        <v>1</v>
      </c>
    </row>
    <row r="6" spans="1:2" x14ac:dyDescent="0.25">
      <c r="A6">
        <v>-4</v>
      </c>
      <c r="B6">
        <v>1</v>
      </c>
    </row>
    <row r="7" spans="1:2" x14ac:dyDescent="0.25">
      <c r="A7">
        <v>-3</v>
      </c>
      <c r="B7">
        <v>1</v>
      </c>
    </row>
    <row r="8" spans="1:2" x14ac:dyDescent="0.25">
      <c r="A8">
        <v>-2</v>
      </c>
      <c r="B8">
        <v>1</v>
      </c>
    </row>
    <row r="9" spans="1:2" x14ac:dyDescent="0.25">
      <c r="A9">
        <v>-1</v>
      </c>
      <c r="B9">
        <v>1</v>
      </c>
    </row>
    <row r="10" spans="1:2" x14ac:dyDescent="0.25">
      <c r="A10">
        <v>0</v>
      </c>
      <c r="B10">
        <v>1</v>
      </c>
    </row>
    <row r="11" spans="1:2" x14ac:dyDescent="0.25">
      <c r="A11">
        <v>1</v>
      </c>
      <c r="B11">
        <v>1</v>
      </c>
    </row>
    <row r="12" spans="1:2" x14ac:dyDescent="0.25">
      <c r="A12">
        <v>2</v>
      </c>
      <c r="B12">
        <v>2</v>
      </c>
    </row>
    <row r="13" spans="1:2" x14ac:dyDescent="0.25">
      <c r="A13">
        <v>3</v>
      </c>
      <c r="B13">
        <v>3</v>
      </c>
    </row>
    <row r="14" spans="1:2" x14ac:dyDescent="0.25">
      <c r="A14">
        <v>4</v>
      </c>
      <c r="B14">
        <v>4</v>
      </c>
    </row>
    <row r="15" spans="1:2" x14ac:dyDescent="0.25">
      <c r="A15">
        <v>5</v>
      </c>
      <c r="B15">
        <v>5</v>
      </c>
    </row>
    <row r="16" spans="1:2" x14ac:dyDescent="0.25">
      <c r="A16">
        <v>6</v>
      </c>
      <c r="B16">
        <v>6</v>
      </c>
    </row>
    <row r="17" spans="1:2" x14ac:dyDescent="0.25">
      <c r="A17">
        <v>7</v>
      </c>
      <c r="B17">
        <v>6</v>
      </c>
    </row>
    <row r="18" spans="1:2" x14ac:dyDescent="0.25">
      <c r="A18">
        <v>8</v>
      </c>
      <c r="B18">
        <v>6</v>
      </c>
    </row>
    <row r="19" spans="1:2" x14ac:dyDescent="0.25">
      <c r="A19">
        <v>9</v>
      </c>
      <c r="B19">
        <v>6</v>
      </c>
    </row>
    <row r="20" spans="1:2" x14ac:dyDescent="0.25">
      <c r="A20">
        <v>10</v>
      </c>
      <c r="B20">
        <v>6</v>
      </c>
    </row>
    <row r="21" spans="1:2" x14ac:dyDescent="0.25">
      <c r="A21">
        <v>11</v>
      </c>
      <c r="B21">
        <v>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6"/>
  <sheetViews>
    <sheetView workbookViewId="0">
      <selection activeCell="E23" sqref="E23"/>
    </sheetView>
  </sheetViews>
  <sheetFormatPr defaultRowHeight="15" x14ac:dyDescent="0.25"/>
  <cols>
    <col min="1" max="1" width="11" customWidth="1"/>
    <col min="2" max="2" width="41.85546875" customWidth="1"/>
    <col min="3" max="3" width="10.140625" bestFit="1" customWidth="1"/>
  </cols>
  <sheetData>
    <row r="1" spans="1:3" x14ac:dyDescent="0.25">
      <c r="A1" s="79" t="s">
        <v>104</v>
      </c>
      <c r="B1" s="79"/>
      <c r="C1" s="37"/>
    </row>
    <row r="2" spans="1:3" x14ac:dyDescent="0.25">
      <c r="A2" s="38" t="s">
        <v>79</v>
      </c>
    </row>
    <row r="3" spans="1:3" x14ac:dyDescent="0.25">
      <c r="A3" s="36" t="s">
        <v>80</v>
      </c>
    </row>
    <row r="4" spans="1:3" x14ac:dyDescent="0.25">
      <c r="A4" s="36" t="s">
        <v>81</v>
      </c>
    </row>
    <row r="5" spans="1:3" x14ac:dyDescent="0.25">
      <c r="A5" s="36" t="s">
        <v>82</v>
      </c>
    </row>
    <row r="6" spans="1:3" x14ac:dyDescent="0.25">
      <c r="A6" s="36" t="s">
        <v>83</v>
      </c>
    </row>
    <row r="7" spans="1:3" x14ac:dyDescent="0.25">
      <c r="A7" s="36" t="s">
        <v>84</v>
      </c>
    </row>
    <row r="8" spans="1:3" x14ac:dyDescent="0.25">
      <c r="A8" s="36" t="s">
        <v>85</v>
      </c>
    </row>
    <row r="9" spans="1:3" x14ac:dyDescent="0.25">
      <c r="A9" s="36" t="s">
        <v>86</v>
      </c>
    </row>
    <row r="10" spans="1:3" x14ac:dyDescent="0.25">
      <c r="A10" s="36" t="s">
        <v>87</v>
      </c>
    </row>
    <row r="11" spans="1:3" x14ac:dyDescent="0.25">
      <c r="A11" s="36" t="s">
        <v>88</v>
      </c>
    </row>
    <row r="12" spans="1:3" x14ac:dyDescent="0.25">
      <c r="A12" s="36" t="s">
        <v>89</v>
      </c>
    </row>
    <row r="13" spans="1:3" x14ac:dyDescent="0.25">
      <c r="A13" s="36" t="s">
        <v>90</v>
      </c>
    </row>
    <row r="14" spans="1:3" x14ac:dyDescent="0.25">
      <c r="A14" s="36" t="s">
        <v>91</v>
      </c>
    </row>
    <row r="15" spans="1:3" x14ac:dyDescent="0.25">
      <c r="A15" s="36" t="s">
        <v>92</v>
      </c>
    </row>
    <row r="16" spans="1:3" x14ac:dyDescent="0.25">
      <c r="A16" s="36" t="s">
        <v>93</v>
      </c>
    </row>
    <row r="17" spans="1:1" x14ac:dyDescent="0.25">
      <c r="A17" s="36" t="s">
        <v>94</v>
      </c>
    </row>
    <row r="18" spans="1:1" x14ac:dyDescent="0.25">
      <c r="A18" s="36" t="s">
        <v>95</v>
      </c>
    </row>
    <row r="19" spans="1:1" x14ac:dyDescent="0.25">
      <c r="A19" s="36" t="s">
        <v>96</v>
      </c>
    </row>
    <row r="20" spans="1:1" x14ac:dyDescent="0.25">
      <c r="A20" s="36" t="s">
        <v>97</v>
      </c>
    </row>
    <row r="21" spans="1:1" x14ac:dyDescent="0.25">
      <c r="A21" s="36" t="s">
        <v>98</v>
      </c>
    </row>
    <row r="22" spans="1:1" x14ac:dyDescent="0.25">
      <c r="A22" s="36" t="s">
        <v>99</v>
      </c>
    </row>
    <row r="23" spans="1:1" x14ac:dyDescent="0.25">
      <c r="A23" s="36" t="s">
        <v>100</v>
      </c>
    </row>
    <row r="24" spans="1:1" x14ac:dyDescent="0.25">
      <c r="A24" s="36" t="s">
        <v>101</v>
      </c>
    </row>
    <row r="25" spans="1:1" x14ac:dyDescent="0.25">
      <c r="A25" s="36" t="s">
        <v>102</v>
      </c>
    </row>
    <row r="26" spans="1:1" x14ac:dyDescent="0.25">
      <c r="A26" s="36" t="s">
        <v>103</v>
      </c>
    </row>
  </sheetData>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6"/>
  <sheetViews>
    <sheetView workbookViewId="0">
      <selection sqref="A1:B1"/>
    </sheetView>
  </sheetViews>
  <sheetFormatPr defaultRowHeight="15" x14ac:dyDescent="0.25"/>
  <cols>
    <col min="1" max="1" width="11" customWidth="1"/>
    <col min="2" max="2" width="41.85546875" customWidth="1"/>
  </cols>
  <sheetData>
    <row r="1" spans="1:2" x14ac:dyDescent="0.25">
      <c r="A1" s="79" t="s">
        <v>105</v>
      </c>
      <c r="B1" s="79"/>
    </row>
    <row r="2" spans="1:2" x14ac:dyDescent="0.25">
      <c r="A2" s="38" t="s">
        <v>79</v>
      </c>
    </row>
    <row r="3" spans="1:2" x14ac:dyDescent="0.25">
      <c r="A3" s="36" t="s">
        <v>80</v>
      </c>
    </row>
    <row r="4" spans="1:2" x14ac:dyDescent="0.25">
      <c r="A4" s="36" t="s">
        <v>81</v>
      </c>
    </row>
    <row r="5" spans="1:2" x14ac:dyDescent="0.25">
      <c r="A5" s="36" t="s">
        <v>82</v>
      </c>
    </row>
    <row r="6" spans="1:2" x14ac:dyDescent="0.25">
      <c r="A6" s="36" t="s">
        <v>83</v>
      </c>
    </row>
    <row r="7" spans="1:2" x14ac:dyDescent="0.25">
      <c r="A7" s="36" t="s">
        <v>84</v>
      </c>
    </row>
    <row r="8" spans="1:2" x14ac:dyDescent="0.25">
      <c r="A8" s="36" t="s">
        <v>85</v>
      </c>
    </row>
    <row r="9" spans="1:2" x14ac:dyDescent="0.25">
      <c r="A9" s="36" t="s">
        <v>86</v>
      </c>
    </row>
    <row r="10" spans="1:2" x14ac:dyDescent="0.25">
      <c r="A10" s="36" t="s">
        <v>87</v>
      </c>
    </row>
    <row r="11" spans="1:2" x14ac:dyDescent="0.25">
      <c r="A11" s="36" t="s">
        <v>88</v>
      </c>
    </row>
    <row r="12" spans="1:2" x14ac:dyDescent="0.25">
      <c r="A12" s="36" t="s">
        <v>89</v>
      </c>
    </row>
    <row r="13" spans="1:2" x14ac:dyDescent="0.25">
      <c r="A13" s="36" t="s">
        <v>90</v>
      </c>
    </row>
    <row r="14" spans="1:2" x14ac:dyDescent="0.25">
      <c r="A14" s="36" t="s">
        <v>91</v>
      </c>
    </row>
    <row r="15" spans="1:2" x14ac:dyDescent="0.25">
      <c r="A15" s="36" t="s">
        <v>92</v>
      </c>
    </row>
    <row r="16" spans="1:2" x14ac:dyDescent="0.25">
      <c r="A16" s="36" t="s">
        <v>93</v>
      </c>
    </row>
    <row r="17" spans="1:1" x14ac:dyDescent="0.25">
      <c r="A17" s="36" t="s">
        <v>94</v>
      </c>
    </row>
    <row r="18" spans="1:1" x14ac:dyDescent="0.25">
      <c r="A18" s="36" t="s">
        <v>95</v>
      </c>
    </row>
    <row r="19" spans="1:1" x14ac:dyDescent="0.25">
      <c r="A19" s="36" t="s">
        <v>96</v>
      </c>
    </row>
    <row r="20" spans="1:1" x14ac:dyDescent="0.25">
      <c r="A20" s="36" t="s">
        <v>97</v>
      </c>
    </row>
    <row r="21" spans="1:1" x14ac:dyDescent="0.25">
      <c r="A21" s="36" t="s">
        <v>98</v>
      </c>
    </row>
    <row r="22" spans="1:1" x14ac:dyDescent="0.25">
      <c r="A22" s="36" t="s">
        <v>99</v>
      </c>
    </row>
    <row r="23" spans="1:1" x14ac:dyDescent="0.25">
      <c r="A23" s="36" t="s">
        <v>100</v>
      </c>
    </row>
    <row r="24" spans="1:1" x14ac:dyDescent="0.25">
      <c r="A24" s="36" t="s">
        <v>101</v>
      </c>
    </row>
    <row r="25" spans="1:1" x14ac:dyDescent="0.25">
      <c r="A25" s="36" t="s">
        <v>102</v>
      </c>
    </row>
    <row r="26" spans="1:1" x14ac:dyDescent="0.25">
      <c r="A26" s="36" t="s">
        <v>103</v>
      </c>
    </row>
  </sheetData>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6"/>
  <sheetViews>
    <sheetView workbookViewId="0">
      <selection sqref="A1:B1"/>
    </sheetView>
  </sheetViews>
  <sheetFormatPr defaultRowHeight="15" x14ac:dyDescent="0.25"/>
  <cols>
    <col min="1" max="1" width="11" customWidth="1"/>
    <col min="2" max="2" width="41.85546875" customWidth="1"/>
  </cols>
  <sheetData>
    <row r="1" spans="1:2" x14ac:dyDescent="0.25">
      <c r="A1" s="79" t="s">
        <v>106</v>
      </c>
      <c r="B1" s="79"/>
    </row>
    <row r="2" spans="1:2" x14ac:dyDescent="0.25">
      <c r="A2" s="38" t="s">
        <v>79</v>
      </c>
    </row>
    <row r="3" spans="1:2" x14ac:dyDescent="0.25">
      <c r="A3" s="36" t="s">
        <v>80</v>
      </c>
    </row>
    <row r="4" spans="1:2" x14ac:dyDescent="0.25">
      <c r="A4" s="36" t="s">
        <v>81</v>
      </c>
    </row>
    <row r="5" spans="1:2" x14ac:dyDescent="0.25">
      <c r="A5" s="36" t="s">
        <v>82</v>
      </c>
    </row>
    <row r="6" spans="1:2" x14ac:dyDescent="0.25">
      <c r="A6" s="36" t="s">
        <v>83</v>
      </c>
    </row>
    <row r="7" spans="1:2" x14ac:dyDescent="0.25">
      <c r="A7" s="36" t="s">
        <v>84</v>
      </c>
    </row>
    <row r="8" spans="1:2" x14ac:dyDescent="0.25">
      <c r="A8" s="36" t="s">
        <v>85</v>
      </c>
    </row>
    <row r="9" spans="1:2" x14ac:dyDescent="0.25">
      <c r="A9" s="36" t="s">
        <v>86</v>
      </c>
    </row>
    <row r="10" spans="1:2" x14ac:dyDescent="0.25">
      <c r="A10" s="36" t="s">
        <v>87</v>
      </c>
    </row>
    <row r="11" spans="1:2" x14ac:dyDescent="0.25">
      <c r="A11" s="36" t="s">
        <v>88</v>
      </c>
    </row>
    <row r="12" spans="1:2" x14ac:dyDescent="0.25">
      <c r="A12" s="36" t="s">
        <v>89</v>
      </c>
    </row>
    <row r="13" spans="1:2" x14ac:dyDescent="0.25">
      <c r="A13" s="36" t="s">
        <v>90</v>
      </c>
    </row>
    <row r="14" spans="1:2" x14ac:dyDescent="0.25">
      <c r="A14" s="36" t="s">
        <v>91</v>
      </c>
    </row>
    <row r="15" spans="1:2" x14ac:dyDescent="0.25">
      <c r="A15" s="36" t="s">
        <v>92</v>
      </c>
    </row>
    <row r="16" spans="1:2" x14ac:dyDescent="0.25">
      <c r="A16" s="36" t="s">
        <v>93</v>
      </c>
    </row>
    <row r="17" spans="1:1" x14ac:dyDescent="0.25">
      <c r="A17" s="36" t="s">
        <v>94</v>
      </c>
    </row>
    <row r="18" spans="1:1" x14ac:dyDescent="0.25">
      <c r="A18" s="36" t="s">
        <v>95</v>
      </c>
    </row>
    <row r="19" spans="1:1" x14ac:dyDescent="0.25">
      <c r="A19" s="36" t="s">
        <v>96</v>
      </c>
    </row>
    <row r="20" spans="1:1" x14ac:dyDescent="0.25">
      <c r="A20" s="36" t="s">
        <v>97</v>
      </c>
    </row>
    <row r="21" spans="1:1" x14ac:dyDescent="0.25">
      <c r="A21" s="36" t="s">
        <v>98</v>
      </c>
    </row>
    <row r="22" spans="1:1" x14ac:dyDescent="0.25">
      <c r="A22" s="36" t="s">
        <v>99</v>
      </c>
    </row>
    <row r="23" spans="1:1" x14ac:dyDescent="0.25">
      <c r="A23" s="36" t="s">
        <v>100</v>
      </c>
    </row>
    <row r="24" spans="1:1" x14ac:dyDescent="0.25">
      <c r="A24" s="36" t="s">
        <v>101</v>
      </c>
    </row>
    <row r="25" spans="1:1" x14ac:dyDescent="0.25">
      <c r="A25" s="36" t="s">
        <v>102</v>
      </c>
    </row>
    <row r="26" spans="1:1" x14ac:dyDescent="0.25">
      <c r="A26" s="36" t="s">
        <v>103</v>
      </c>
    </row>
  </sheetData>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6"/>
  <sheetViews>
    <sheetView workbookViewId="0">
      <selection sqref="A1:B1"/>
    </sheetView>
  </sheetViews>
  <sheetFormatPr defaultRowHeight="15" x14ac:dyDescent="0.25"/>
  <cols>
    <col min="1" max="1" width="11" customWidth="1"/>
    <col min="2" max="2" width="41.85546875" customWidth="1"/>
  </cols>
  <sheetData>
    <row r="1" spans="1:2" x14ac:dyDescent="0.25">
      <c r="A1" s="79" t="s">
        <v>107</v>
      </c>
      <c r="B1" s="79"/>
    </row>
    <row r="2" spans="1:2" x14ac:dyDescent="0.25">
      <c r="A2" s="38" t="s">
        <v>79</v>
      </c>
    </row>
    <row r="3" spans="1:2" x14ac:dyDescent="0.25">
      <c r="A3" s="36" t="s">
        <v>80</v>
      </c>
    </row>
    <row r="4" spans="1:2" x14ac:dyDescent="0.25">
      <c r="A4" s="36" t="s">
        <v>81</v>
      </c>
    </row>
    <row r="5" spans="1:2" x14ac:dyDescent="0.25">
      <c r="A5" s="36" t="s">
        <v>82</v>
      </c>
    </row>
    <row r="6" spans="1:2" x14ac:dyDescent="0.25">
      <c r="A6" s="36" t="s">
        <v>83</v>
      </c>
    </row>
    <row r="7" spans="1:2" x14ac:dyDescent="0.25">
      <c r="A7" s="36" t="s">
        <v>84</v>
      </c>
    </row>
    <row r="8" spans="1:2" x14ac:dyDescent="0.25">
      <c r="A8" s="36" t="s">
        <v>85</v>
      </c>
    </row>
    <row r="9" spans="1:2" x14ac:dyDescent="0.25">
      <c r="A9" s="36" t="s">
        <v>86</v>
      </c>
    </row>
    <row r="10" spans="1:2" x14ac:dyDescent="0.25">
      <c r="A10" s="36" t="s">
        <v>87</v>
      </c>
    </row>
    <row r="11" spans="1:2" x14ac:dyDescent="0.25">
      <c r="A11" s="36" t="s">
        <v>88</v>
      </c>
    </row>
    <row r="12" spans="1:2" x14ac:dyDescent="0.25">
      <c r="A12" s="36" t="s">
        <v>89</v>
      </c>
    </row>
    <row r="13" spans="1:2" x14ac:dyDescent="0.25">
      <c r="A13" s="36" t="s">
        <v>90</v>
      </c>
    </row>
    <row r="14" spans="1:2" x14ac:dyDescent="0.25">
      <c r="A14" s="36" t="s">
        <v>91</v>
      </c>
    </row>
    <row r="15" spans="1:2" x14ac:dyDescent="0.25">
      <c r="A15" s="36" t="s">
        <v>92</v>
      </c>
    </row>
    <row r="16" spans="1:2" x14ac:dyDescent="0.25">
      <c r="A16" s="36" t="s">
        <v>93</v>
      </c>
    </row>
    <row r="17" spans="1:1" x14ac:dyDescent="0.25">
      <c r="A17" s="36" t="s">
        <v>94</v>
      </c>
    </row>
    <row r="18" spans="1:1" x14ac:dyDescent="0.25">
      <c r="A18" s="36" t="s">
        <v>95</v>
      </c>
    </row>
    <row r="19" spans="1:1" x14ac:dyDescent="0.25">
      <c r="A19" s="36" t="s">
        <v>96</v>
      </c>
    </row>
    <row r="20" spans="1:1" x14ac:dyDescent="0.25">
      <c r="A20" s="36" t="s">
        <v>97</v>
      </c>
    </row>
    <row r="21" spans="1:1" x14ac:dyDescent="0.25">
      <c r="A21" s="36" t="s">
        <v>98</v>
      </c>
    </row>
    <row r="22" spans="1:1" x14ac:dyDescent="0.25">
      <c r="A22" s="36" t="s">
        <v>99</v>
      </c>
    </row>
    <row r="23" spans="1:1" x14ac:dyDescent="0.25">
      <c r="A23" s="36" t="s">
        <v>100</v>
      </c>
    </row>
    <row r="24" spans="1:1" x14ac:dyDescent="0.25">
      <c r="A24" s="36" t="s">
        <v>101</v>
      </c>
    </row>
    <row r="25" spans="1:1" x14ac:dyDescent="0.25">
      <c r="A25" s="36" t="s">
        <v>102</v>
      </c>
    </row>
    <row r="26" spans="1:1" x14ac:dyDescent="0.25">
      <c r="A26" s="36" t="s">
        <v>103</v>
      </c>
    </row>
  </sheetData>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6"/>
  <sheetViews>
    <sheetView workbookViewId="0">
      <selection sqref="A1:B1"/>
    </sheetView>
  </sheetViews>
  <sheetFormatPr defaultRowHeight="15" x14ac:dyDescent="0.25"/>
  <cols>
    <col min="1" max="1" width="11" customWidth="1"/>
    <col min="2" max="2" width="41.85546875" customWidth="1"/>
  </cols>
  <sheetData>
    <row r="1" spans="1:2" x14ac:dyDescent="0.25">
      <c r="A1" s="79" t="s">
        <v>108</v>
      </c>
      <c r="B1" s="79"/>
    </row>
    <row r="2" spans="1:2" x14ac:dyDescent="0.25">
      <c r="A2" s="38" t="s">
        <v>79</v>
      </c>
    </row>
    <row r="3" spans="1:2" x14ac:dyDescent="0.25">
      <c r="A3" s="36" t="s">
        <v>80</v>
      </c>
    </row>
    <row r="4" spans="1:2" x14ac:dyDescent="0.25">
      <c r="A4" s="36" t="s">
        <v>81</v>
      </c>
    </row>
    <row r="5" spans="1:2" x14ac:dyDescent="0.25">
      <c r="A5" s="36" t="s">
        <v>82</v>
      </c>
    </row>
    <row r="6" spans="1:2" x14ac:dyDescent="0.25">
      <c r="A6" s="36" t="s">
        <v>83</v>
      </c>
    </row>
    <row r="7" spans="1:2" x14ac:dyDescent="0.25">
      <c r="A7" s="36" t="s">
        <v>84</v>
      </c>
    </row>
    <row r="8" spans="1:2" x14ac:dyDescent="0.25">
      <c r="A8" s="36" t="s">
        <v>85</v>
      </c>
    </row>
    <row r="9" spans="1:2" x14ac:dyDescent="0.25">
      <c r="A9" s="36" t="s">
        <v>86</v>
      </c>
    </row>
    <row r="10" spans="1:2" x14ac:dyDescent="0.25">
      <c r="A10" s="36" t="s">
        <v>87</v>
      </c>
    </row>
    <row r="11" spans="1:2" x14ac:dyDescent="0.25">
      <c r="A11" s="36" t="s">
        <v>88</v>
      </c>
    </row>
    <row r="12" spans="1:2" x14ac:dyDescent="0.25">
      <c r="A12" s="36" t="s">
        <v>89</v>
      </c>
    </row>
    <row r="13" spans="1:2" x14ac:dyDescent="0.25">
      <c r="A13" s="36" t="s">
        <v>90</v>
      </c>
    </row>
    <row r="14" spans="1:2" x14ac:dyDescent="0.25">
      <c r="A14" s="36" t="s">
        <v>91</v>
      </c>
    </row>
    <row r="15" spans="1:2" x14ac:dyDescent="0.25">
      <c r="A15" s="36" t="s">
        <v>92</v>
      </c>
    </row>
    <row r="16" spans="1:2" x14ac:dyDescent="0.25">
      <c r="A16" s="36" t="s">
        <v>93</v>
      </c>
    </row>
    <row r="17" spans="1:1" x14ac:dyDescent="0.25">
      <c r="A17" s="36" t="s">
        <v>94</v>
      </c>
    </row>
    <row r="18" spans="1:1" x14ac:dyDescent="0.25">
      <c r="A18" s="36" t="s">
        <v>95</v>
      </c>
    </row>
    <row r="19" spans="1:1" x14ac:dyDescent="0.25">
      <c r="A19" s="36" t="s">
        <v>96</v>
      </c>
    </row>
    <row r="20" spans="1:1" x14ac:dyDescent="0.25">
      <c r="A20" s="36" t="s">
        <v>97</v>
      </c>
    </row>
    <row r="21" spans="1:1" x14ac:dyDescent="0.25">
      <c r="A21" s="36" t="s">
        <v>98</v>
      </c>
    </row>
    <row r="22" spans="1:1" x14ac:dyDescent="0.25">
      <c r="A22" s="36" t="s">
        <v>99</v>
      </c>
    </row>
    <row r="23" spans="1:1" x14ac:dyDescent="0.25">
      <c r="A23" s="36" t="s">
        <v>100</v>
      </c>
    </row>
    <row r="24" spans="1:1" x14ac:dyDescent="0.25">
      <c r="A24" s="36" t="s">
        <v>101</v>
      </c>
    </row>
    <row r="25" spans="1:1" x14ac:dyDescent="0.25">
      <c r="A25" s="36" t="s">
        <v>102</v>
      </c>
    </row>
    <row r="26" spans="1:1" x14ac:dyDescent="0.25">
      <c r="A26" s="36" t="s">
        <v>103</v>
      </c>
    </row>
  </sheetData>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26"/>
  <sheetViews>
    <sheetView workbookViewId="0">
      <selection sqref="A1:B1"/>
    </sheetView>
  </sheetViews>
  <sheetFormatPr defaultRowHeight="15" x14ac:dyDescent="0.25"/>
  <cols>
    <col min="1" max="1" width="11" customWidth="1"/>
    <col min="2" max="2" width="41.85546875" customWidth="1"/>
  </cols>
  <sheetData>
    <row r="1" spans="1:2" x14ac:dyDescent="0.25">
      <c r="A1" s="79" t="s">
        <v>109</v>
      </c>
      <c r="B1" s="79"/>
    </row>
    <row r="2" spans="1:2" x14ac:dyDescent="0.25">
      <c r="A2" s="38" t="s">
        <v>79</v>
      </c>
    </row>
    <row r="3" spans="1:2" x14ac:dyDescent="0.25">
      <c r="A3" s="36" t="s">
        <v>80</v>
      </c>
    </row>
    <row r="4" spans="1:2" x14ac:dyDescent="0.25">
      <c r="A4" s="36" t="s">
        <v>81</v>
      </c>
    </row>
    <row r="5" spans="1:2" x14ac:dyDescent="0.25">
      <c r="A5" s="36" t="s">
        <v>82</v>
      </c>
    </row>
    <row r="6" spans="1:2" x14ac:dyDescent="0.25">
      <c r="A6" s="36" t="s">
        <v>83</v>
      </c>
    </row>
    <row r="7" spans="1:2" x14ac:dyDescent="0.25">
      <c r="A7" s="36" t="s">
        <v>84</v>
      </c>
    </row>
    <row r="8" spans="1:2" x14ac:dyDescent="0.25">
      <c r="A8" s="36" t="s">
        <v>85</v>
      </c>
    </row>
    <row r="9" spans="1:2" x14ac:dyDescent="0.25">
      <c r="A9" s="36" t="s">
        <v>86</v>
      </c>
    </row>
    <row r="10" spans="1:2" x14ac:dyDescent="0.25">
      <c r="A10" s="36" t="s">
        <v>87</v>
      </c>
    </row>
    <row r="11" spans="1:2" x14ac:dyDescent="0.25">
      <c r="A11" s="36" t="s">
        <v>88</v>
      </c>
    </row>
    <row r="12" spans="1:2" x14ac:dyDescent="0.25">
      <c r="A12" s="36" t="s">
        <v>89</v>
      </c>
    </row>
    <row r="13" spans="1:2" x14ac:dyDescent="0.25">
      <c r="A13" s="36" t="s">
        <v>90</v>
      </c>
    </row>
    <row r="14" spans="1:2" x14ac:dyDescent="0.25">
      <c r="A14" s="36" t="s">
        <v>91</v>
      </c>
    </row>
    <row r="15" spans="1:2" x14ac:dyDescent="0.25">
      <c r="A15" s="36" t="s">
        <v>92</v>
      </c>
    </row>
    <row r="16" spans="1:2" x14ac:dyDescent="0.25">
      <c r="A16" s="36" t="s">
        <v>93</v>
      </c>
    </row>
    <row r="17" spans="1:1" x14ac:dyDescent="0.25">
      <c r="A17" s="36" t="s">
        <v>94</v>
      </c>
    </row>
    <row r="18" spans="1:1" x14ac:dyDescent="0.25">
      <c r="A18" s="36" t="s">
        <v>95</v>
      </c>
    </row>
    <row r="19" spans="1:1" x14ac:dyDescent="0.25">
      <c r="A19" s="36" t="s">
        <v>96</v>
      </c>
    </row>
    <row r="20" spans="1:1" x14ac:dyDescent="0.25">
      <c r="A20" s="36" t="s">
        <v>97</v>
      </c>
    </row>
    <row r="21" spans="1:1" x14ac:dyDescent="0.25">
      <c r="A21" s="36" t="s">
        <v>98</v>
      </c>
    </row>
    <row r="22" spans="1:1" x14ac:dyDescent="0.25">
      <c r="A22" s="36" t="s">
        <v>99</v>
      </c>
    </row>
    <row r="23" spans="1:1" x14ac:dyDescent="0.25">
      <c r="A23" s="36" t="s">
        <v>100</v>
      </c>
    </row>
    <row r="24" spans="1:1" x14ac:dyDescent="0.25">
      <c r="A24" s="36" t="s">
        <v>101</v>
      </c>
    </row>
    <row r="25" spans="1:1" x14ac:dyDescent="0.25">
      <c r="A25" s="36" t="s">
        <v>102</v>
      </c>
    </row>
    <row r="26" spans="1:1" x14ac:dyDescent="0.25">
      <c r="A26" s="36" t="s">
        <v>103</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Points Calculator</vt:lpstr>
      <vt:lpstr>Sheet2</vt:lpstr>
      <vt:lpstr>Sheet3</vt:lpstr>
      <vt:lpstr>Local Player</vt:lpstr>
      <vt:lpstr>AFLCJ Player</vt:lpstr>
      <vt:lpstr>Reserves Transfer Player</vt:lpstr>
      <vt:lpstr>Other Leagues</vt:lpstr>
      <vt:lpstr>Major League</vt:lpstr>
      <vt:lpstr>Ex-AFL</vt:lpstr>
      <vt:lpstr>5 Yr Service</vt:lpstr>
      <vt:lpstr>8 Yr Service</vt:lpstr>
      <vt:lpstr>Local Club Transfer</vt:lpstr>
      <vt:lpstr>1 Season Away</vt:lpstr>
      <vt:lpstr>2 Seasons Away</vt:lpstr>
      <vt:lpstr>3 Seasons Away</vt:lpstr>
      <vt:lpstr>4 Seasons Away</vt:lpstr>
      <vt:lpstr>'Points Calculator'!Print_Area</vt:lpstr>
    </vt:vector>
  </TitlesOfParts>
  <Company>Australian Football League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AFL User</dc:creator>
  <cp:lastModifiedBy>Craig Lees</cp:lastModifiedBy>
  <cp:lastPrinted>2019-11-14T22:24:47Z</cp:lastPrinted>
  <dcterms:created xsi:type="dcterms:W3CDTF">2015-10-28T22:12:35Z</dcterms:created>
  <dcterms:modified xsi:type="dcterms:W3CDTF">2021-03-31T23:49:02Z</dcterms:modified>
</cp:coreProperties>
</file>